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Fountain_Fieldwork\yr2016\MeltModel\UAV_ebal\"/>
    </mc:Choice>
  </mc:AlternateContent>
  <bookViews>
    <workbookView xWindow="0" yWindow="0" windowWidth="18870" windowHeight="8655" activeTab="5"/>
  </bookViews>
  <sheets>
    <sheet name="Bylot_Ebalance_July2016" sheetId="1" r:id="rId1"/>
    <sheet name="Distributed_ebalance" sheetId="9" r:id="rId2"/>
    <sheet name="SWnet" sheetId="10" r:id="rId3"/>
    <sheet name="Net Radiation" sheetId="16" r:id="rId4"/>
    <sheet name="Melt Energy" sheetId="11" r:id="rId5"/>
    <sheet name="Melt" sheetId="15" r:id="rId6"/>
    <sheet name="Measured Melt" sheetId="17" r:id="rId7"/>
  </sheets>
  <definedNames>
    <definedName name="Distributed_ebalance_July2016" localSheetId="1">Distributed_ebalance!#REF!</definedName>
    <definedName name="Distributed_ebalance_July2016_1" localSheetId="1">Distributed_ebalance!$A$5:$O$66</definedName>
  </definedNames>
  <calcPr calcId="162913"/>
</workbook>
</file>

<file path=xl/calcChain.xml><?xml version="1.0" encoding="utf-8"?>
<calcChain xmlns="http://schemas.openxmlformats.org/spreadsheetml/2006/main">
  <c r="D31" i="17" l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D64" i="17" s="1"/>
  <c r="D30" i="17"/>
  <c r="D29" i="17"/>
  <c r="C32" i="17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31" i="17"/>
  <c r="C30" i="17"/>
  <c r="B57" i="17"/>
  <c r="B56" i="17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5" i="1"/>
  <c r="R6" i="1" s="1"/>
  <c r="P7" i="9"/>
  <c r="P8" i="9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" i="9"/>
  <c r="P5" i="9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5" i="1"/>
</calcChain>
</file>

<file path=xl/connections.xml><?xml version="1.0" encoding="utf-8"?>
<connections xmlns="http://schemas.openxmlformats.org/spreadsheetml/2006/main">
  <connection id="1" name="Distributed_ebalance_July20161" type="6" refreshedVersion="6" background="1" saveData="1">
    <textPr codePage="437" sourceFile="G:\Fountain_Fieldwork\yr2016\MeltModel\UAV_ebal\Distributed_ebalance_July2016.dat" delimited="0">
      <textFields count="16">
        <textField/>
        <textField position="17"/>
        <textField position="33"/>
        <textField position="49"/>
        <textField position="65"/>
        <textField position="81"/>
        <textField position="97"/>
        <textField position="113"/>
        <textField position="129"/>
        <textField position="145"/>
        <textField position="161"/>
        <textField position="177"/>
        <textField position="192"/>
        <textField position="209"/>
        <textField position="225"/>
        <textField position="241"/>
      </textFields>
    </textPr>
  </connection>
  <connection id="2" name="Distributed_ebalance_July201621" type="6" refreshedVersion="6" background="1">
    <textPr codePage="437" sourceFile="G:\Fountain_Fieldwork\yr2016\MeltModel\UAV_ebal\Distributed_ebalance_July2016.dat" delimited="0">
      <textFields count="15">
        <textField/>
        <textField position="17"/>
        <textField position="33"/>
        <textField position="49"/>
        <textField position="65"/>
        <textField position="81"/>
        <textField position="97"/>
        <textField position="113"/>
        <textField position="129"/>
        <textField position="145"/>
        <textField position="161"/>
        <textField position="176"/>
        <textField position="193"/>
        <textField position="209"/>
        <textField position="225"/>
      </textFields>
    </textPr>
  </connection>
</connections>
</file>

<file path=xl/sharedStrings.xml><?xml version="1.0" encoding="utf-8"?>
<sst xmlns="http://schemas.openxmlformats.org/spreadsheetml/2006/main" count="65" uniqueCount="30">
  <si>
    <t>Bylot AWS Energy Balance data, July 2016</t>
  </si>
  <si>
    <t>period</t>
  </si>
  <si>
    <t>Data compiled into 12-hour averages or totals, July 1-31, 2016</t>
  </si>
  <si>
    <t>dec day</t>
  </si>
  <si>
    <t>am/pm</t>
  </si>
  <si>
    <t>T (degC)</t>
  </si>
  <si>
    <t>PDD (dd)</t>
  </si>
  <si>
    <t xml:space="preserve">   SW in</t>
  </si>
  <si>
    <t xml:space="preserve"> (W/m2)</t>
  </si>
  <si>
    <t xml:space="preserve">  SW out</t>
  </si>
  <si>
    <t>albedo</t>
  </si>
  <si>
    <t xml:space="preserve">  LW in</t>
  </si>
  <si>
    <t xml:space="preserve"> LW out</t>
  </si>
  <si>
    <t>Net radn</t>
  </si>
  <si>
    <t xml:space="preserve">  QH</t>
  </si>
  <si>
    <t xml:space="preserve">  QE</t>
  </si>
  <si>
    <t xml:space="preserve">  Qnet</t>
  </si>
  <si>
    <t xml:space="preserve"> Emelt</t>
  </si>
  <si>
    <t>melt</t>
  </si>
  <si>
    <t>(mm)</t>
  </si>
  <si>
    <t xml:space="preserve"> (MJ/m2)</t>
  </si>
  <si>
    <t>SW net</t>
  </si>
  <si>
    <t>(W/m2)</t>
  </si>
  <si>
    <t>T meas</t>
  </si>
  <si>
    <t>(degC)</t>
  </si>
  <si>
    <t>T mod</t>
  </si>
  <si>
    <t>cum melt</t>
  </si>
  <si>
    <t>Melt measured at AWS</t>
  </si>
  <si>
    <t>12-hr</t>
  </si>
  <si>
    <t>Cum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</si>
</sst>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6" fillId="0" borderId="0" xfId="0" applyFont="1"/>
    <xf numFmtId="0" fontId="0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2" fontId="19" fillId="0" borderId="0" xfId="0" applyNumberFormat="1" applyFont="1"/>
    <xf numFmtId="2" fontId="19" fillId="0" borderId="0" xfId="0" applyNumberFormat="1" applyFont="1" applyAlignment="1">
      <alignment horizontal="center"/>
    </xf>
    <xf numFmtId="1" fontId="16" fillId="0" borderId="0" xfId="0" applyNumberFormat="1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5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Distributed Model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Distributed_ebalance!$F$5:$F$66</c:f>
              <c:numCache>
                <c:formatCode>0.00</c:formatCode>
                <c:ptCount val="62"/>
                <c:pt idx="0">
                  <c:v>67.880477999999997</c:v>
                </c:pt>
                <c:pt idx="1">
                  <c:v>150.30705</c:v>
                </c:pt>
                <c:pt idx="2">
                  <c:v>70.487731999999994</c:v>
                </c:pt>
                <c:pt idx="3">
                  <c:v>134.22801000000001</c:v>
                </c:pt>
                <c:pt idx="4">
                  <c:v>72.285622000000004</c:v>
                </c:pt>
                <c:pt idx="5">
                  <c:v>147.91116</c:v>
                </c:pt>
                <c:pt idx="6">
                  <c:v>71.045387000000005</c:v>
                </c:pt>
                <c:pt idx="7">
                  <c:v>145.6694</c:v>
                </c:pt>
                <c:pt idx="8">
                  <c:v>66.872855999999999</c:v>
                </c:pt>
                <c:pt idx="9">
                  <c:v>141.48508000000001</c:v>
                </c:pt>
                <c:pt idx="10">
                  <c:v>55.103881999999999</c:v>
                </c:pt>
                <c:pt idx="11">
                  <c:v>111.57911</c:v>
                </c:pt>
                <c:pt idx="12">
                  <c:v>65.025681000000006</c:v>
                </c:pt>
                <c:pt idx="13">
                  <c:v>129.55034000000001</c:v>
                </c:pt>
                <c:pt idx="14">
                  <c:v>49.891719999999999</c:v>
                </c:pt>
                <c:pt idx="15">
                  <c:v>132.51543000000001</c:v>
                </c:pt>
                <c:pt idx="16">
                  <c:v>68.883094999999997</c:v>
                </c:pt>
                <c:pt idx="17">
                  <c:v>144.15790999999999</c:v>
                </c:pt>
                <c:pt idx="18">
                  <c:v>68.094536000000005</c:v>
                </c:pt>
                <c:pt idx="19">
                  <c:v>139.55405999999999</c:v>
                </c:pt>
                <c:pt idx="20">
                  <c:v>47.384673999999997</c:v>
                </c:pt>
                <c:pt idx="21">
                  <c:v>66.441047999999995</c:v>
                </c:pt>
                <c:pt idx="22">
                  <c:v>71.261207999999996</c:v>
                </c:pt>
                <c:pt idx="23">
                  <c:v>137.55080000000001</c:v>
                </c:pt>
                <c:pt idx="24">
                  <c:v>63.144840000000002</c:v>
                </c:pt>
                <c:pt idx="25">
                  <c:v>111.68469</c:v>
                </c:pt>
                <c:pt idx="26">
                  <c:v>59.662047999999999</c:v>
                </c:pt>
                <c:pt idx="27">
                  <c:v>97.033989000000005</c:v>
                </c:pt>
                <c:pt idx="28">
                  <c:v>57.277172</c:v>
                </c:pt>
                <c:pt idx="29">
                  <c:v>103.41745</c:v>
                </c:pt>
                <c:pt idx="30">
                  <c:v>56.892529000000003</c:v>
                </c:pt>
                <c:pt idx="31">
                  <c:v>102.51154</c:v>
                </c:pt>
                <c:pt idx="32">
                  <c:v>48.555439</c:v>
                </c:pt>
                <c:pt idx="33">
                  <c:v>88.584907999999999</c:v>
                </c:pt>
                <c:pt idx="34">
                  <c:v>44.483356000000001</c:v>
                </c:pt>
                <c:pt idx="35">
                  <c:v>63.548645</c:v>
                </c:pt>
                <c:pt idx="36">
                  <c:v>46.722534000000003</c:v>
                </c:pt>
                <c:pt idx="37">
                  <c:v>58.542461000000003</c:v>
                </c:pt>
                <c:pt idx="38">
                  <c:v>42.552643000000003</c:v>
                </c:pt>
                <c:pt idx="39">
                  <c:v>79.509467999999998</c:v>
                </c:pt>
                <c:pt idx="40">
                  <c:v>51.646286000000003</c:v>
                </c:pt>
                <c:pt idx="41">
                  <c:v>73.945044999999993</c:v>
                </c:pt>
                <c:pt idx="42">
                  <c:v>61.115848999999997</c:v>
                </c:pt>
                <c:pt idx="43">
                  <c:v>117.88956</c:v>
                </c:pt>
                <c:pt idx="44">
                  <c:v>56.404235999999997</c:v>
                </c:pt>
                <c:pt idx="45">
                  <c:v>115.9659</c:v>
                </c:pt>
                <c:pt idx="46">
                  <c:v>64.919280999999998</c:v>
                </c:pt>
                <c:pt idx="47">
                  <c:v>107.40131</c:v>
                </c:pt>
                <c:pt idx="48">
                  <c:v>46.413035999999998</c:v>
                </c:pt>
                <c:pt idx="49">
                  <c:v>54.007308999999999</c:v>
                </c:pt>
                <c:pt idx="50">
                  <c:v>49.638733000000002</c:v>
                </c:pt>
                <c:pt idx="51">
                  <c:v>108.94414999999999</c:v>
                </c:pt>
                <c:pt idx="52">
                  <c:v>61.116008999999998</c:v>
                </c:pt>
                <c:pt idx="53">
                  <c:v>131.95168000000001</c:v>
                </c:pt>
                <c:pt idx="54">
                  <c:v>59.072448999999999</c:v>
                </c:pt>
                <c:pt idx="55">
                  <c:v>114.38267999999999</c:v>
                </c:pt>
                <c:pt idx="56">
                  <c:v>46.942352</c:v>
                </c:pt>
                <c:pt idx="57">
                  <c:v>77.569419999999994</c:v>
                </c:pt>
                <c:pt idx="58">
                  <c:v>53.598193999999999</c:v>
                </c:pt>
                <c:pt idx="59">
                  <c:v>97.590384999999998</c:v>
                </c:pt>
                <c:pt idx="60">
                  <c:v>42.673676</c:v>
                </c:pt>
                <c:pt idx="61">
                  <c:v>66.263099999999994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3-49FF-B6BB-83FB7EABBC2B}"/>
            </c:ext>
          </c:extLst>
        </c:ser>
        <c:ser>
          <c:idx val="1"/>
          <c:order val="1"/>
          <c:tx>
            <c:v>AWS Model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Bylot_Ebalance_July2016!$H$5:$H$66</c:f>
              <c:numCache>
                <c:formatCode>0.0</c:formatCode>
                <c:ptCount val="62"/>
                <c:pt idx="0">
                  <c:v>5.6456638000000003</c:v>
                </c:pt>
                <c:pt idx="1">
                  <c:v>360.88305999999994</c:v>
                </c:pt>
                <c:pt idx="2">
                  <c:v>14.443414000000001</c:v>
                </c:pt>
                <c:pt idx="3">
                  <c:v>334.46352999999999</c:v>
                </c:pt>
                <c:pt idx="4">
                  <c:v>10.650122</c:v>
                </c:pt>
                <c:pt idx="5">
                  <c:v>352.34639000000004</c:v>
                </c:pt>
                <c:pt idx="6">
                  <c:v>13.764316999999998</c:v>
                </c:pt>
                <c:pt idx="7">
                  <c:v>353.27166999999997</c:v>
                </c:pt>
                <c:pt idx="8">
                  <c:v>15.66525</c:v>
                </c:pt>
                <c:pt idx="9">
                  <c:v>379.15206000000001</c:v>
                </c:pt>
                <c:pt idx="10">
                  <c:v>17.101641000000001</c:v>
                </c:pt>
                <c:pt idx="11">
                  <c:v>275.93664000000001</c:v>
                </c:pt>
                <c:pt idx="12">
                  <c:v>33.609879999999997</c:v>
                </c:pt>
                <c:pt idx="13">
                  <c:v>369.23700000000002</c:v>
                </c:pt>
                <c:pt idx="14">
                  <c:v>12.374344799999999</c:v>
                </c:pt>
                <c:pt idx="15">
                  <c:v>385.43810999999999</c:v>
                </c:pt>
                <c:pt idx="16">
                  <c:v>10.796486</c:v>
                </c:pt>
                <c:pt idx="17">
                  <c:v>390.54794000000004</c:v>
                </c:pt>
                <c:pt idx="18">
                  <c:v>10.108039000000002</c:v>
                </c:pt>
                <c:pt idx="19">
                  <c:v>382.08435999999995</c:v>
                </c:pt>
                <c:pt idx="20">
                  <c:v>14.348261000000001</c:v>
                </c:pt>
                <c:pt idx="21">
                  <c:v>131.02410800000001</c:v>
                </c:pt>
                <c:pt idx="22">
                  <c:v>20.405261000000003</c:v>
                </c:pt>
                <c:pt idx="23">
                  <c:v>363.31271999999996</c:v>
                </c:pt>
                <c:pt idx="24">
                  <c:v>11.405148000000001</c:v>
                </c:pt>
                <c:pt idx="25">
                  <c:v>382.9083</c:v>
                </c:pt>
                <c:pt idx="26">
                  <c:v>8.3656299999999977</c:v>
                </c:pt>
                <c:pt idx="27">
                  <c:v>316.35325</c:v>
                </c:pt>
                <c:pt idx="28">
                  <c:v>10.1267476</c:v>
                </c:pt>
                <c:pt idx="29">
                  <c:v>176.34958700000001</c:v>
                </c:pt>
                <c:pt idx="30">
                  <c:v>8.4596251999999978</c:v>
                </c:pt>
                <c:pt idx="31">
                  <c:v>231.96358000000001</c:v>
                </c:pt>
                <c:pt idx="32">
                  <c:v>16.163359</c:v>
                </c:pt>
                <c:pt idx="33">
                  <c:v>190.95836599999998</c:v>
                </c:pt>
                <c:pt idx="34">
                  <c:v>21.545113999999998</c:v>
                </c:pt>
                <c:pt idx="35">
                  <c:v>73.785281999999995</c:v>
                </c:pt>
                <c:pt idx="36">
                  <c:v>18.0661223</c:v>
                </c:pt>
                <c:pt idx="37">
                  <c:v>143.62211600000001</c:v>
                </c:pt>
                <c:pt idx="38">
                  <c:v>1.7368250000000001</c:v>
                </c:pt>
                <c:pt idx="39">
                  <c:v>154.66717</c:v>
                </c:pt>
                <c:pt idx="40">
                  <c:v>22.740564000000003</c:v>
                </c:pt>
                <c:pt idx="41">
                  <c:v>179.25055899999998</c:v>
                </c:pt>
                <c:pt idx="42">
                  <c:v>21.352235699999998</c:v>
                </c:pt>
                <c:pt idx="43">
                  <c:v>400.94164000000001</c:v>
                </c:pt>
                <c:pt idx="44">
                  <c:v>18.529982999999998</c:v>
                </c:pt>
                <c:pt idx="45">
                  <c:v>255.80041</c:v>
                </c:pt>
                <c:pt idx="46">
                  <c:v>14.8412668</c:v>
                </c:pt>
                <c:pt idx="47">
                  <c:v>202.83088600000002</c:v>
                </c:pt>
                <c:pt idx="48">
                  <c:v>10.8648749</c:v>
                </c:pt>
                <c:pt idx="49">
                  <c:v>48.804496999999998</c:v>
                </c:pt>
                <c:pt idx="50">
                  <c:v>3.1369831000000001</c:v>
                </c:pt>
                <c:pt idx="51">
                  <c:v>444.94054999999997</c:v>
                </c:pt>
                <c:pt idx="52">
                  <c:v>3.7850448000000014</c:v>
                </c:pt>
                <c:pt idx="53">
                  <c:v>342.13000000000005</c:v>
                </c:pt>
                <c:pt idx="54">
                  <c:v>5.4254531999999998</c:v>
                </c:pt>
                <c:pt idx="55">
                  <c:v>325.31164000000001</c:v>
                </c:pt>
                <c:pt idx="56">
                  <c:v>8.6021058999999997</c:v>
                </c:pt>
                <c:pt idx="57">
                  <c:v>210.07322000000002</c:v>
                </c:pt>
                <c:pt idx="58">
                  <c:v>11.887988600000002</c:v>
                </c:pt>
                <c:pt idx="59">
                  <c:v>318.60181</c:v>
                </c:pt>
                <c:pt idx="60">
                  <c:v>4.4146277000000005</c:v>
                </c:pt>
                <c:pt idx="61">
                  <c:v>108.14516800000001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3-49FF-B6BB-83FB7EABB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852432"/>
        <c:axId val="703849480"/>
      </c:lineChart>
      <c:catAx>
        <c:axId val="70385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49480"/>
        <c:crosses val="autoZero"/>
        <c:auto val="1"/>
        <c:lblAlgn val="ctr"/>
        <c:lblOffset val="100"/>
        <c:noMultiLvlLbl val="0"/>
      </c:catAx>
      <c:valAx>
        <c:axId val="7038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5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Distributed Model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Distributed_ebalance!$J$5:$J$66</c:f>
              <c:numCache>
                <c:formatCode>0.00</c:formatCode>
                <c:ptCount val="62"/>
                <c:pt idx="0">
                  <c:v>62.770847000000003</c:v>
                </c:pt>
                <c:pt idx="1">
                  <c:v>116.13375000000001</c:v>
                </c:pt>
                <c:pt idx="2">
                  <c:v>49.993792999999997</c:v>
                </c:pt>
                <c:pt idx="3">
                  <c:v>97.295067000000003</c:v>
                </c:pt>
                <c:pt idx="4">
                  <c:v>40.702517999999998</c:v>
                </c:pt>
                <c:pt idx="5">
                  <c:v>104.23913</c:v>
                </c:pt>
                <c:pt idx="6">
                  <c:v>34.005778999999997</c:v>
                </c:pt>
                <c:pt idx="7">
                  <c:v>111.35680000000001</c:v>
                </c:pt>
                <c:pt idx="8">
                  <c:v>38.205269000000001</c:v>
                </c:pt>
                <c:pt idx="9">
                  <c:v>113.89225</c:v>
                </c:pt>
                <c:pt idx="10">
                  <c:v>14.437747</c:v>
                </c:pt>
                <c:pt idx="11">
                  <c:v>81.986014999999995</c:v>
                </c:pt>
                <c:pt idx="12">
                  <c:v>47.064667</c:v>
                </c:pt>
                <c:pt idx="13">
                  <c:v>117.20247999999999</c:v>
                </c:pt>
                <c:pt idx="14">
                  <c:v>41.721310000000003</c:v>
                </c:pt>
                <c:pt idx="15">
                  <c:v>125.74973</c:v>
                </c:pt>
                <c:pt idx="16">
                  <c:v>29.424551000000001</c:v>
                </c:pt>
                <c:pt idx="17">
                  <c:v>98.842551999999998</c:v>
                </c:pt>
                <c:pt idx="18">
                  <c:v>36.402222000000002</c:v>
                </c:pt>
                <c:pt idx="19">
                  <c:v>117.05119000000001</c:v>
                </c:pt>
                <c:pt idx="20">
                  <c:v>43.737000000000002</c:v>
                </c:pt>
                <c:pt idx="21">
                  <c:v>83.738701000000006</c:v>
                </c:pt>
                <c:pt idx="22">
                  <c:v>65.212783999999999</c:v>
                </c:pt>
                <c:pt idx="23">
                  <c:v>116.92179</c:v>
                </c:pt>
                <c:pt idx="24">
                  <c:v>45.795582000000003</c:v>
                </c:pt>
                <c:pt idx="25">
                  <c:v>94.536536999999996</c:v>
                </c:pt>
                <c:pt idx="26">
                  <c:v>35.469189</c:v>
                </c:pt>
                <c:pt idx="27">
                  <c:v>73.366805999999997</c:v>
                </c:pt>
                <c:pt idx="28">
                  <c:v>23.189219000000001</c:v>
                </c:pt>
                <c:pt idx="29">
                  <c:v>59.54813</c:v>
                </c:pt>
                <c:pt idx="30">
                  <c:v>30.610711999999999</c:v>
                </c:pt>
                <c:pt idx="31">
                  <c:v>70.162223999999995</c:v>
                </c:pt>
                <c:pt idx="32">
                  <c:v>8.1530695000000009</c:v>
                </c:pt>
                <c:pt idx="33">
                  <c:v>50.264111</c:v>
                </c:pt>
                <c:pt idx="34">
                  <c:v>41.756756000000003</c:v>
                </c:pt>
                <c:pt idx="35">
                  <c:v>61.998669</c:v>
                </c:pt>
                <c:pt idx="36">
                  <c:v>53.255146000000003</c:v>
                </c:pt>
                <c:pt idx="37">
                  <c:v>67.578827000000004</c:v>
                </c:pt>
                <c:pt idx="38">
                  <c:v>50.544238999999997</c:v>
                </c:pt>
                <c:pt idx="39">
                  <c:v>61.357342000000003</c:v>
                </c:pt>
                <c:pt idx="40">
                  <c:v>38.491436</c:v>
                </c:pt>
                <c:pt idx="41">
                  <c:v>74.105438000000007</c:v>
                </c:pt>
                <c:pt idx="42">
                  <c:v>61.737209</c:v>
                </c:pt>
                <c:pt idx="43">
                  <c:v>101.49688999999999</c:v>
                </c:pt>
                <c:pt idx="44">
                  <c:v>33.967086999999999</c:v>
                </c:pt>
                <c:pt idx="45">
                  <c:v>99.108704000000003</c:v>
                </c:pt>
                <c:pt idx="46">
                  <c:v>62.919871999999998</c:v>
                </c:pt>
                <c:pt idx="47">
                  <c:v>114.7598</c:v>
                </c:pt>
                <c:pt idx="48">
                  <c:v>59.256458000000002</c:v>
                </c:pt>
                <c:pt idx="49">
                  <c:v>61.947505999999997</c:v>
                </c:pt>
                <c:pt idx="50">
                  <c:v>44.568255999999998</c:v>
                </c:pt>
                <c:pt idx="51">
                  <c:v>83.857735000000005</c:v>
                </c:pt>
                <c:pt idx="52">
                  <c:v>32.496654999999997</c:v>
                </c:pt>
                <c:pt idx="53">
                  <c:v>101.37721999999999</c:v>
                </c:pt>
                <c:pt idx="54">
                  <c:v>13.041518999999999</c:v>
                </c:pt>
                <c:pt idx="55">
                  <c:v>86.183464000000001</c:v>
                </c:pt>
                <c:pt idx="56">
                  <c:v>47.145477</c:v>
                </c:pt>
                <c:pt idx="57">
                  <c:v>70.242119000000002</c:v>
                </c:pt>
                <c:pt idx="58">
                  <c:v>43.114635</c:v>
                </c:pt>
                <c:pt idx="59">
                  <c:v>93.834418999999997</c:v>
                </c:pt>
                <c:pt idx="60">
                  <c:v>45.386906000000003</c:v>
                </c:pt>
                <c:pt idx="61">
                  <c:v>75.920471000000006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3-4FDD-B30B-08FB2C8B9BA4}"/>
            </c:ext>
          </c:extLst>
        </c:ser>
        <c:ser>
          <c:idx val="1"/>
          <c:order val="1"/>
          <c:tx>
            <c:v>AWS Model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Bylot_Ebalance_July2016!$L$5:$L$66</c:f>
              <c:numCache>
                <c:formatCode>0.0</c:formatCode>
                <c:ptCount val="62"/>
                <c:pt idx="0">
                  <c:v>109.43340999999999</c:v>
                </c:pt>
                <c:pt idx="1">
                  <c:v>240.26781</c:v>
                </c:pt>
                <c:pt idx="2">
                  <c:v>56.164648</c:v>
                </c:pt>
                <c:pt idx="3">
                  <c:v>242.39643000000001</c:v>
                </c:pt>
                <c:pt idx="4">
                  <c:v>67.217906999999997</c:v>
                </c:pt>
                <c:pt idx="5">
                  <c:v>231.92706000000001</c:v>
                </c:pt>
                <c:pt idx="6">
                  <c:v>67.875681999999998</c:v>
                </c:pt>
                <c:pt idx="7">
                  <c:v>246.91980000000001</c:v>
                </c:pt>
                <c:pt idx="8">
                  <c:v>81.715057999999999</c:v>
                </c:pt>
                <c:pt idx="9">
                  <c:v>257.84406999999999</c:v>
                </c:pt>
                <c:pt idx="10">
                  <c:v>40.797274999999999</c:v>
                </c:pt>
                <c:pt idx="11">
                  <c:v>225.65762000000001</c:v>
                </c:pt>
                <c:pt idx="12">
                  <c:v>92.702122000000003</c:v>
                </c:pt>
                <c:pt idx="13">
                  <c:v>249.42940999999999</c:v>
                </c:pt>
                <c:pt idx="14">
                  <c:v>84.176210999999995</c:v>
                </c:pt>
                <c:pt idx="15">
                  <c:v>282.29905000000002</c:v>
                </c:pt>
                <c:pt idx="16">
                  <c:v>89.011272000000005</c:v>
                </c:pt>
                <c:pt idx="17">
                  <c:v>242.9298</c:v>
                </c:pt>
                <c:pt idx="18">
                  <c:v>91.111615</c:v>
                </c:pt>
                <c:pt idx="19">
                  <c:v>237.56831</c:v>
                </c:pt>
                <c:pt idx="20">
                  <c:v>40.044701000000003</c:v>
                </c:pt>
                <c:pt idx="21">
                  <c:v>120.06434</c:v>
                </c:pt>
                <c:pt idx="22">
                  <c:v>124.03787</c:v>
                </c:pt>
                <c:pt idx="23">
                  <c:v>246.11054999999999</c:v>
                </c:pt>
                <c:pt idx="24">
                  <c:v>69.062735000000004</c:v>
                </c:pt>
                <c:pt idx="25">
                  <c:v>171.61329000000001</c:v>
                </c:pt>
                <c:pt idx="26">
                  <c:v>56.24183</c:v>
                </c:pt>
                <c:pt idx="27">
                  <c:v>124.86432000000001</c:v>
                </c:pt>
                <c:pt idx="28">
                  <c:v>61.822837999999997</c:v>
                </c:pt>
                <c:pt idx="29">
                  <c:v>203.9667</c:v>
                </c:pt>
                <c:pt idx="30">
                  <c:v>65.753868999999995</c:v>
                </c:pt>
                <c:pt idx="31">
                  <c:v>147.37923000000001</c:v>
                </c:pt>
                <c:pt idx="32">
                  <c:v>39.679845999999998</c:v>
                </c:pt>
                <c:pt idx="33">
                  <c:v>181.61895999999999</c:v>
                </c:pt>
                <c:pt idx="34">
                  <c:v>39.468007999999998</c:v>
                </c:pt>
                <c:pt idx="35">
                  <c:v>142.44763</c:v>
                </c:pt>
                <c:pt idx="36">
                  <c:v>45.017817999999998</c:v>
                </c:pt>
                <c:pt idx="37">
                  <c:v>84.639492000000004</c:v>
                </c:pt>
                <c:pt idx="38">
                  <c:v>63.619804000000002</c:v>
                </c:pt>
                <c:pt idx="39">
                  <c:v>115.66792</c:v>
                </c:pt>
                <c:pt idx="40">
                  <c:v>52.516730000000003</c:v>
                </c:pt>
                <c:pt idx="41">
                  <c:v>169.98084</c:v>
                </c:pt>
                <c:pt idx="42">
                  <c:v>128.28757999999999</c:v>
                </c:pt>
                <c:pt idx="43">
                  <c:v>216.84875</c:v>
                </c:pt>
                <c:pt idx="44">
                  <c:v>68.909577999999996</c:v>
                </c:pt>
                <c:pt idx="45">
                  <c:v>235.23946000000001</c:v>
                </c:pt>
                <c:pt idx="46">
                  <c:v>121.03882</c:v>
                </c:pt>
                <c:pt idx="47">
                  <c:v>110.602</c:v>
                </c:pt>
                <c:pt idx="48">
                  <c:v>50.970387000000002</c:v>
                </c:pt>
                <c:pt idx="49">
                  <c:v>31.447161000000001</c:v>
                </c:pt>
                <c:pt idx="50">
                  <c:v>68.753276999999997</c:v>
                </c:pt>
                <c:pt idx="51">
                  <c:v>165.50269</c:v>
                </c:pt>
                <c:pt idx="52">
                  <c:v>65.363146999999998</c:v>
                </c:pt>
                <c:pt idx="53">
                  <c:v>197.77082999999999</c:v>
                </c:pt>
                <c:pt idx="54">
                  <c:v>40.151676000000002</c:v>
                </c:pt>
                <c:pt idx="55">
                  <c:v>146.31351000000001</c:v>
                </c:pt>
                <c:pt idx="56">
                  <c:v>52.720767000000002</c:v>
                </c:pt>
                <c:pt idx="57">
                  <c:v>102.32304999999999</c:v>
                </c:pt>
                <c:pt idx="58">
                  <c:v>67.867930000000001</c:v>
                </c:pt>
                <c:pt idx="59">
                  <c:v>156.90671</c:v>
                </c:pt>
                <c:pt idx="60">
                  <c:v>38.9572</c:v>
                </c:pt>
                <c:pt idx="61">
                  <c:v>110.85711999999999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3-4FDD-B30B-08FB2C8B9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268488"/>
        <c:axId val="694259304"/>
      </c:lineChart>
      <c:catAx>
        <c:axId val="694268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59304"/>
        <c:crosses val="autoZero"/>
        <c:auto val="1"/>
        <c:lblAlgn val="ctr"/>
        <c:lblOffset val="100"/>
        <c:noMultiLvlLbl val="0"/>
      </c:catAx>
      <c:valAx>
        <c:axId val="6942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6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Distributed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Distributed_ebalance!$N$5:$N$66</c:f>
              <c:numCache>
                <c:formatCode>0.00</c:formatCode>
                <c:ptCount val="62"/>
                <c:pt idx="0">
                  <c:v>5.3468337000000004</c:v>
                </c:pt>
                <c:pt idx="1">
                  <c:v>5.3098635999999999</c:v>
                </c:pt>
                <c:pt idx="2">
                  <c:v>2.3443006999999998</c:v>
                </c:pt>
                <c:pt idx="3">
                  <c:v>4.7402787000000002</c:v>
                </c:pt>
                <c:pt idx="4">
                  <c:v>2.1412040999999999</c:v>
                </c:pt>
                <c:pt idx="5">
                  <c:v>5.3633794999999997</c:v>
                </c:pt>
                <c:pt idx="6">
                  <c:v>2.2484837</c:v>
                </c:pt>
                <c:pt idx="7">
                  <c:v>6.4347911</c:v>
                </c:pt>
                <c:pt idx="8">
                  <c:v>3.3800444999999999</c:v>
                </c:pt>
                <c:pt idx="9">
                  <c:v>6.7174186999999996</c:v>
                </c:pt>
                <c:pt idx="10">
                  <c:v>2.7921857999999999</c:v>
                </c:pt>
                <c:pt idx="11">
                  <c:v>5.9549642</c:v>
                </c:pt>
                <c:pt idx="12">
                  <c:v>3.9293288999999998</c:v>
                </c:pt>
                <c:pt idx="13">
                  <c:v>7.5240397000000003</c:v>
                </c:pt>
                <c:pt idx="14">
                  <c:v>4.1899895999999996</c:v>
                </c:pt>
                <c:pt idx="15">
                  <c:v>7.6471099999999996</c:v>
                </c:pt>
                <c:pt idx="16">
                  <c:v>3.3077798</c:v>
                </c:pt>
                <c:pt idx="17">
                  <c:v>5.8475986000000004</c:v>
                </c:pt>
                <c:pt idx="18">
                  <c:v>3.1702273000000001</c:v>
                </c:pt>
                <c:pt idx="19">
                  <c:v>6.0365453000000002</c:v>
                </c:pt>
                <c:pt idx="20">
                  <c:v>2.8517796999999998</c:v>
                </c:pt>
                <c:pt idx="21">
                  <c:v>4.0615268000000002</c:v>
                </c:pt>
                <c:pt idx="22">
                  <c:v>3.3323722</c:v>
                </c:pt>
                <c:pt idx="23">
                  <c:v>5.6683558999999999</c:v>
                </c:pt>
                <c:pt idx="24">
                  <c:v>2.4813999999999998</c:v>
                </c:pt>
                <c:pt idx="25">
                  <c:v>4.7459363999999997</c:v>
                </c:pt>
                <c:pt idx="26">
                  <c:v>2.8358686</c:v>
                </c:pt>
                <c:pt idx="27">
                  <c:v>4.6917543000000004</c:v>
                </c:pt>
                <c:pt idx="28">
                  <c:v>2.1180984999999999</c:v>
                </c:pt>
                <c:pt idx="29">
                  <c:v>3.8107213999999998</c:v>
                </c:pt>
                <c:pt idx="30">
                  <c:v>2.3045273000000002</c:v>
                </c:pt>
                <c:pt idx="31">
                  <c:v>4.3903222</c:v>
                </c:pt>
                <c:pt idx="32">
                  <c:v>2.6023793</c:v>
                </c:pt>
                <c:pt idx="33">
                  <c:v>4.5930594999999999</c:v>
                </c:pt>
                <c:pt idx="34">
                  <c:v>2.5984557000000001</c:v>
                </c:pt>
                <c:pt idx="35">
                  <c:v>4.0500574</c:v>
                </c:pt>
                <c:pt idx="36">
                  <c:v>3.0061917</c:v>
                </c:pt>
                <c:pt idx="37">
                  <c:v>3.9807374000000002</c:v>
                </c:pt>
                <c:pt idx="38">
                  <c:v>4.2406253999999999</c:v>
                </c:pt>
                <c:pt idx="39">
                  <c:v>4.2149562999999999</c:v>
                </c:pt>
                <c:pt idx="40">
                  <c:v>2.934056</c:v>
                </c:pt>
                <c:pt idx="41">
                  <c:v>4.3352003000000003</c:v>
                </c:pt>
                <c:pt idx="42">
                  <c:v>4.5378455999999998</c:v>
                </c:pt>
                <c:pt idx="43">
                  <c:v>5.6006612999999996</c:v>
                </c:pt>
                <c:pt idx="44">
                  <c:v>3.0229629999999998</c:v>
                </c:pt>
                <c:pt idx="45">
                  <c:v>5.9369101999999998</c:v>
                </c:pt>
                <c:pt idx="46">
                  <c:v>4.7335634000000004</c:v>
                </c:pt>
                <c:pt idx="47">
                  <c:v>7.1386528</c:v>
                </c:pt>
                <c:pt idx="48">
                  <c:v>4.5191559999999997</c:v>
                </c:pt>
                <c:pt idx="49">
                  <c:v>5.3717093</c:v>
                </c:pt>
                <c:pt idx="50">
                  <c:v>3.8310194000000002</c:v>
                </c:pt>
                <c:pt idx="51">
                  <c:v>4.9689554999999999</c:v>
                </c:pt>
                <c:pt idx="52">
                  <c:v>2.3348768</c:v>
                </c:pt>
                <c:pt idx="53">
                  <c:v>5.4454513000000002</c:v>
                </c:pt>
                <c:pt idx="54">
                  <c:v>1.9252883999999999</c:v>
                </c:pt>
                <c:pt idx="55">
                  <c:v>5.5075301999999997</c:v>
                </c:pt>
                <c:pt idx="56">
                  <c:v>5.0706182000000002</c:v>
                </c:pt>
                <c:pt idx="57">
                  <c:v>6.2299395000000004</c:v>
                </c:pt>
                <c:pt idx="58">
                  <c:v>4.5708742000000004</c:v>
                </c:pt>
                <c:pt idx="59">
                  <c:v>7.2970891</c:v>
                </c:pt>
                <c:pt idx="60">
                  <c:v>4.9117508000000001</c:v>
                </c:pt>
                <c:pt idx="61">
                  <c:v>5.6850014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7-4A04-AE57-DAA9F4E2F4B7}"/>
            </c:ext>
          </c:extLst>
        </c:ser>
        <c:ser>
          <c:idx val="1"/>
          <c:order val="1"/>
          <c:tx>
            <c:v>Point Model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Bylot_Ebalance_July2016!$P$5:$P$66</c:f>
              <c:numCache>
                <c:formatCode>0.00</c:formatCode>
                <c:ptCount val="62"/>
                <c:pt idx="0">
                  <c:v>7.3626551999999998</c:v>
                </c:pt>
                <c:pt idx="1">
                  <c:v>10.702366</c:v>
                </c:pt>
                <c:pt idx="2">
                  <c:v>2.6330681</c:v>
                </c:pt>
                <c:pt idx="3">
                  <c:v>11.034526</c:v>
                </c:pt>
                <c:pt idx="4">
                  <c:v>3.5825556000000001</c:v>
                </c:pt>
                <c:pt idx="5">
                  <c:v>10.879498999999999</c:v>
                </c:pt>
                <c:pt idx="6">
                  <c:v>3.7991299000000001</c:v>
                </c:pt>
                <c:pt idx="7">
                  <c:v>12.291112999999999</c:v>
                </c:pt>
                <c:pt idx="8">
                  <c:v>5.2596666999999995</c:v>
                </c:pt>
                <c:pt idx="9">
                  <c:v>12.936138000000001</c:v>
                </c:pt>
                <c:pt idx="10">
                  <c:v>3.9309173999999998</c:v>
                </c:pt>
                <c:pt idx="11">
                  <c:v>12.161577999999999</c:v>
                </c:pt>
                <c:pt idx="12">
                  <c:v>5.9008675000000004</c:v>
                </c:pt>
                <c:pt idx="13">
                  <c:v>13.236244000000001</c:v>
                </c:pt>
                <c:pt idx="14">
                  <c:v>6.0240406000000002</c:v>
                </c:pt>
                <c:pt idx="15">
                  <c:v>14.410041999999999</c:v>
                </c:pt>
                <c:pt idx="16">
                  <c:v>5.8819265999999999</c:v>
                </c:pt>
                <c:pt idx="17">
                  <c:v>12.072167</c:v>
                </c:pt>
                <c:pt idx="18">
                  <c:v>5.5336732</c:v>
                </c:pt>
                <c:pt idx="19">
                  <c:v>11.242884999999999</c:v>
                </c:pt>
                <c:pt idx="20">
                  <c:v>2.6922732000000003</c:v>
                </c:pt>
                <c:pt idx="21">
                  <c:v>5.6307947</c:v>
                </c:pt>
                <c:pt idx="22">
                  <c:v>5.8736157999999996</c:v>
                </c:pt>
                <c:pt idx="23">
                  <c:v>11.249309999999999</c:v>
                </c:pt>
                <c:pt idx="24">
                  <c:v>3.4970821999999999</c:v>
                </c:pt>
                <c:pt idx="25">
                  <c:v>8.0756525000000003</c:v>
                </c:pt>
                <c:pt idx="26">
                  <c:v>3.7332462999999998</c:v>
                </c:pt>
                <c:pt idx="27">
                  <c:v>6.9164477</c:v>
                </c:pt>
                <c:pt idx="28">
                  <c:v>3.8765435000000004</c:v>
                </c:pt>
                <c:pt idx="29">
                  <c:v>10.057791</c:v>
                </c:pt>
                <c:pt idx="30">
                  <c:v>3.8655423999999998</c:v>
                </c:pt>
                <c:pt idx="31">
                  <c:v>7.7260966</c:v>
                </c:pt>
                <c:pt idx="32">
                  <c:v>3.970072</c:v>
                </c:pt>
                <c:pt idx="33">
                  <c:v>10.267586999999999</c:v>
                </c:pt>
                <c:pt idx="34">
                  <c:v>2.4995832999999998</c:v>
                </c:pt>
                <c:pt idx="35">
                  <c:v>7.5254515</c:v>
                </c:pt>
                <c:pt idx="36">
                  <c:v>2.6503383999999999</c:v>
                </c:pt>
                <c:pt idx="37">
                  <c:v>4.7177597999999996</c:v>
                </c:pt>
                <c:pt idx="38">
                  <c:v>4.8054894000000008</c:v>
                </c:pt>
                <c:pt idx="39">
                  <c:v>6.5611731999999998</c:v>
                </c:pt>
                <c:pt idx="40">
                  <c:v>3.5399490999999998</c:v>
                </c:pt>
                <c:pt idx="41">
                  <c:v>8.4770174000000011</c:v>
                </c:pt>
                <c:pt idx="42">
                  <c:v>7.4128191999999995</c:v>
                </c:pt>
                <c:pt idx="43">
                  <c:v>10.583862</c:v>
                </c:pt>
                <c:pt idx="44">
                  <c:v>4.5324794000000006</c:v>
                </c:pt>
                <c:pt idx="45">
                  <c:v>11.817759000000001</c:v>
                </c:pt>
                <c:pt idx="46">
                  <c:v>7.2443014000000003</c:v>
                </c:pt>
                <c:pt idx="47">
                  <c:v>6.9590350000000001</c:v>
                </c:pt>
                <c:pt idx="48">
                  <c:v>4.1611969000000002</c:v>
                </c:pt>
                <c:pt idx="49">
                  <c:v>4.0540944999999997</c:v>
                </c:pt>
                <c:pt idx="50">
                  <c:v>4.8758108</c:v>
                </c:pt>
                <c:pt idx="51">
                  <c:v>8.4960167999999996</c:v>
                </c:pt>
                <c:pt idx="52">
                  <c:v>3.8770828000000002</c:v>
                </c:pt>
                <c:pt idx="53">
                  <c:v>9.6096558000000005</c:v>
                </c:pt>
                <c:pt idx="54">
                  <c:v>3.2294675000000002</c:v>
                </c:pt>
                <c:pt idx="55">
                  <c:v>8.1051494000000002</c:v>
                </c:pt>
                <c:pt idx="56">
                  <c:v>5.3114705000000004</c:v>
                </c:pt>
                <c:pt idx="57">
                  <c:v>7.6158356999999999</c:v>
                </c:pt>
                <c:pt idx="58">
                  <c:v>5.6402171000000001</c:v>
                </c:pt>
                <c:pt idx="59">
                  <c:v>10.021813</c:v>
                </c:pt>
                <c:pt idx="60">
                  <c:v>4.6339876000000002</c:v>
                </c:pt>
                <c:pt idx="61">
                  <c:v>7.1942639000000002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7-4A04-AE57-DAA9F4E2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350816"/>
        <c:axId val="694343600"/>
      </c:lineChart>
      <c:catAx>
        <c:axId val="69435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43600"/>
        <c:crosses val="autoZero"/>
        <c:auto val="1"/>
        <c:lblAlgn val="ctr"/>
        <c:lblOffset val="100"/>
        <c:noMultiLvlLbl val="0"/>
      </c:catAx>
      <c:valAx>
        <c:axId val="6943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5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AWS Melt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Bylot_Ebalance_July2016!$R$5:$R$66</c:f>
              <c:numCache>
                <c:formatCode>0.00</c:formatCode>
                <c:ptCount val="62"/>
                <c:pt idx="0">
                  <c:v>21.978075</c:v>
                </c:pt>
                <c:pt idx="1">
                  <c:v>53.925435</c:v>
                </c:pt>
                <c:pt idx="2">
                  <c:v>61.785339800000003</c:v>
                </c:pt>
                <c:pt idx="3">
                  <c:v>94.724222800000007</c:v>
                </c:pt>
                <c:pt idx="4">
                  <c:v>105.41841880000001</c:v>
                </c:pt>
                <c:pt idx="5">
                  <c:v>137.8945338</c:v>
                </c:pt>
                <c:pt idx="6">
                  <c:v>149.23521980000001</c:v>
                </c:pt>
                <c:pt idx="7">
                  <c:v>185.92510780000001</c:v>
                </c:pt>
                <c:pt idx="8">
                  <c:v>201.62560580000002</c:v>
                </c:pt>
                <c:pt idx="9">
                  <c:v>240.24094280000003</c:v>
                </c:pt>
                <c:pt idx="10">
                  <c:v>251.97502480000003</c:v>
                </c:pt>
                <c:pt idx="11">
                  <c:v>288.27824180000005</c:v>
                </c:pt>
                <c:pt idx="12">
                  <c:v>305.89277180000005</c:v>
                </c:pt>
                <c:pt idx="13">
                  <c:v>345.40394680000003</c:v>
                </c:pt>
                <c:pt idx="14">
                  <c:v>363.38615780000003</c:v>
                </c:pt>
                <c:pt idx="15">
                  <c:v>406.40120780000007</c:v>
                </c:pt>
                <c:pt idx="16">
                  <c:v>423.95919780000008</c:v>
                </c:pt>
                <c:pt idx="17">
                  <c:v>459.99551780000007</c:v>
                </c:pt>
                <c:pt idx="18">
                  <c:v>476.5139458000001</c:v>
                </c:pt>
                <c:pt idx="19">
                  <c:v>510.07479680000012</c:v>
                </c:pt>
                <c:pt idx="20">
                  <c:v>518.11143310000011</c:v>
                </c:pt>
                <c:pt idx="21">
                  <c:v>534.91977510000015</c:v>
                </c:pt>
                <c:pt idx="22">
                  <c:v>552.45295610000016</c:v>
                </c:pt>
                <c:pt idx="23">
                  <c:v>586.03298510000013</c:v>
                </c:pt>
                <c:pt idx="24">
                  <c:v>596.47203610000008</c:v>
                </c:pt>
                <c:pt idx="25">
                  <c:v>620.57846110000014</c:v>
                </c:pt>
                <c:pt idx="26">
                  <c:v>631.7224801000001</c:v>
                </c:pt>
                <c:pt idx="27">
                  <c:v>652.36859310000011</c:v>
                </c:pt>
                <c:pt idx="28">
                  <c:v>663.94036510000012</c:v>
                </c:pt>
                <c:pt idx="29">
                  <c:v>693.96362310000018</c:v>
                </c:pt>
                <c:pt idx="30">
                  <c:v>705.50255510000022</c:v>
                </c:pt>
                <c:pt idx="31">
                  <c:v>728.56553010000027</c:v>
                </c:pt>
                <c:pt idx="32">
                  <c:v>740.41649110000026</c:v>
                </c:pt>
                <c:pt idx="33">
                  <c:v>771.06600510000021</c:v>
                </c:pt>
                <c:pt idx="34">
                  <c:v>778.5274479000002</c:v>
                </c:pt>
                <c:pt idx="35">
                  <c:v>800.99148190000017</c:v>
                </c:pt>
                <c:pt idx="36">
                  <c:v>808.90293970000016</c:v>
                </c:pt>
                <c:pt idx="37">
                  <c:v>822.98580470000013</c:v>
                </c:pt>
                <c:pt idx="38">
                  <c:v>837.33054970000012</c:v>
                </c:pt>
                <c:pt idx="39">
                  <c:v>856.91614170000014</c:v>
                </c:pt>
                <c:pt idx="40">
                  <c:v>867.48315370000012</c:v>
                </c:pt>
                <c:pt idx="41">
                  <c:v>892.78768370000012</c:v>
                </c:pt>
                <c:pt idx="42">
                  <c:v>914.91550270000016</c:v>
                </c:pt>
                <c:pt idx="43">
                  <c:v>946.50912070000015</c:v>
                </c:pt>
                <c:pt idx="44">
                  <c:v>960.0389097000002</c:v>
                </c:pt>
                <c:pt idx="45">
                  <c:v>995.31580270000018</c:v>
                </c:pt>
                <c:pt idx="46">
                  <c:v>1016.9405827000002</c:v>
                </c:pt>
                <c:pt idx="47">
                  <c:v>1037.7138217000002</c:v>
                </c:pt>
                <c:pt idx="48">
                  <c:v>1050.1353047000002</c:v>
                </c:pt>
                <c:pt idx="49">
                  <c:v>1062.2370797000003</c:v>
                </c:pt>
                <c:pt idx="50">
                  <c:v>1076.7917387000002</c:v>
                </c:pt>
                <c:pt idx="51">
                  <c:v>1102.1529827000002</c:v>
                </c:pt>
                <c:pt idx="52">
                  <c:v>1113.7263647000002</c:v>
                </c:pt>
                <c:pt idx="53">
                  <c:v>1142.4119047000002</c:v>
                </c:pt>
                <c:pt idx="54">
                  <c:v>1152.0521063000001</c:v>
                </c:pt>
                <c:pt idx="55">
                  <c:v>1176.2465823</c:v>
                </c:pt>
                <c:pt idx="56">
                  <c:v>1192.1017182999999</c:v>
                </c:pt>
                <c:pt idx="57">
                  <c:v>1214.8355563</c:v>
                </c:pt>
                <c:pt idx="58">
                  <c:v>1231.6720253000001</c:v>
                </c:pt>
                <c:pt idx="59">
                  <c:v>1261.5878843</c:v>
                </c:pt>
                <c:pt idx="60">
                  <c:v>1275.4206833000001</c:v>
                </c:pt>
                <c:pt idx="61">
                  <c:v>1296.8960983000002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6-44ED-8851-28E62FCF8849}"/>
            </c:ext>
          </c:extLst>
        </c:ser>
        <c:ser>
          <c:idx val="1"/>
          <c:order val="1"/>
          <c:tx>
            <c:v>Distributed Melt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Distributed_ebalance!$P$5:$P$66</c:f>
              <c:numCache>
                <c:formatCode>0.00</c:formatCode>
                <c:ptCount val="62"/>
                <c:pt idx="0">
                  <c:v>15.960694</c:v>
                </c:pt>
                <c:pt idx="1">
                  <c:v>31.811032000000001</c:v>
                </c:pt>
                <c:pt idx="2">
                  <c:v>38.8089449</c:v>
                </c:pt>
                <c:pt idx="3">
                  <c:v>52.959030900000002</c:v>
                </c:pt>
                <c:pt idx="4">
                  <c:v>59.350684900000005</c:v>
                </c:pt>
                <c:pt idx="5">
                  <c:v>75.360770900000006</c:v>
                </c:pt>
                <c:pt idx="6">
                  <c:v>82.072662600000001</c:v>
                </c:pt>
                <c:pt idx="7">
                  <c:v>101.2809946</c:v>
                </c:pt>
                <c:pt idx="8">
                  <c:v>111.37067860000001</c:v>
                </c:pt>
                <c:pt idx="9">
                  <c:v>131.42267660000002</c:v>
                </c:pt>
                <c:pt idx="10">
                  <c:v>139.75755930000003</c:v>
                </c:pt>
                <c:pt idx="11">
                  <c:v>157.53357030000004</c:v>
                </c:pt>
                <c:pt idx="12">
                  <c:v>169.26291030000004</c:v>
                </c:pt>
                <c:pt idx="13">
                  <c:v>191.72273030000005</c:v>
                </c:pt>
                <c:pt idx="14">
                  <c:v>204.23016030000005</c:v>
                </c:pt>
                <c:pt idx="15">
                  <c:v>227.05735830000006</c:v>
                </c:pt>
                <c:pt idx="16">
                  <c:v>236.93132740000007</c:v>
                </c:pt>
                <c:pt idx="17">
                  <c:v>254.38684640000008</c:v>
                </c:pt>
                <c:pt idx="18">
                  <c:v>263.85021100000006</c:v>
                </c:pt>
                <c:pt idx="19">
                  <c:v>281.86975000000007</c:v>
                </c:pt>
                <c:pt idx="20">
                  <c:v>290.38252540000008</c:v>
                </c:pt>
                <c:pt idx="21">
                  <c:v>302.50648540000009</c:v>
                </c:pt>
                <c:pt idx="22">
                  <c:v>312.45386450000007</c:v>
                </c:pt>
                <c:pt idx="23">
                  <c:v>329.37432950000004</c:v>
                </c:pt>
                <c:pt idx="24">
                  <c:v>336.78149360000003</c:v>
                </c:pt>
                <c:pt idx="25">
                  <c:v>350.94846860000001</c:v>
                </c:pt>
                <c:pt idx="26">
                  <c:v>359.41374819999999</c:v>
                </c:pt>
                <c:pt idx="27">
                  <c:v>373.4189872</c:v>
                </c:pt>
                <c:pt idx="28">
                  <c:v>379.74166960000002</c:v>
                </c:pt>
                <c:pt idx="29">
                  <c:v>391.11695660000004</c:v>
                </c:pt>
                <c:pt idx="30">
                  <c:v>397.99614230000003</c:v>
                </c:pt>
                <c:pt idx="31">
                  <c:v>411.10158130000002</c:v>
                </c:pt>
                <c:pt idx="32">
                  <c:v>418.86987800000003</c:v>
                </c:pt>
                <c:pt idx="33">
                  <c:v>432.58050500000002</c:v>
                </c:pt>
                <c:pt idx="34">
                  <c:v>440.33708820000004</c:v>
                </c:pt>
                <c:pt idx="35">
                  <c:v>452.42681220000003</c:v>
                </c:pt>
                <c:pt idx="36">
                  <c:v>461.40051840000001</c:v>
                </c:pt>
                <c:pt idx="37">
                  <c:v>473.28331739999999</c:v>
                </c:pt>
                <c:pt idx="38">
                  <c:v>485.94190140000001</c:v>
                </c:pt>
                <c:pt idx="39">
                  <c:v>498.52386039999999</c:v>
                </c:pt>
                <c:pt idx="40">
                  <c:v>507.28223650000001</c:v>
                </c:pt>
                <c:pt idx="41">
                  <c:v>520.22313350000002</c:v>
                </c:pt>
                <c:pt idx="42">
                  <c:v>533.76894049999999</c:v>
                </c:pt>
                <c:pt idx="43">
                  <c:v>550.48733349999998</c:v>
                </c:pt>
                <c:pt idx="44">
                  <c:v>559.5111038</c:v>
                </c:pt>
                <c:pt idx="45">
                  <c:v>577.23322180000002</c:v>
                </c:pt>
                <c:pt idx="46">
                  <c:v>591.36326280000003</c:v>
                </c:pt>
                <c:pt idx="47">
                  <c:v>612.67267079999999</c:v>
                </c:pt>
                <c:pt idx="48">
                  <c:v>626.16268779999996</c:v>
                </c:pt>
                <c:pt idx="49">
                  <c:v>642.19763979999993</c:v>
                </c:pt>
                <c:pt idx="50">
                  <c:v>653.63351979999993</c:v>
                </c:pt>
                <c:pt idx="51">
                  <c:v>668.46622379999997</c:v>
                </c:pt>
                <c:pt idx="52">
                  <c:v>675.43600519999995</c:v>
                </c:pt>
                <c:pt idx="53">
                  <c:v>691.69108419999998</c:v>
                </c:pt>
                <c:pt idx="54">
                  <c:v>697.43821409999998</c:v>
                </c:pt>
                <c:pt idx="55">
                  <c:v>713.87860409999996</c:v>
                </c:pt>
                <c:pt idx="56">
                  <c:v>729.01477809999994</c:v>
                </c:pt>
                <c:pt idx="57">
                  <c:v>747.61161009999989</c:v>
                </c:pt>
                <c:pt idx="58">
                  <c:v>761.25601109999991</c:v>
                </c:pt>
                <c:pt idx="59">
                  <c:v>783.03836509999996</c:v>
                </c:pt>
                <c:pt idx="60">
                  <c:v>797.70030909999991</c:v>
                </c:pt>
                <c:pt idx="61">
                  <c:v>814.6704610999999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6-44ED-8851-28E62FCF8849}"/>
            </c:ext>
          </c:extLst>
        </c:ser>
        <c:ser>
          <c:idx val="2"/>
          <c:order val="2"/>
          <c:tx>
            <c:v>Measured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'Measured Melt'!$D$3:$D$64</c:f>
              <c:numCache>
                <c:formatCode>General</c:formatCode>
                <c:ptCount val="62"/>
                <c:pt idx="26">
                  <c:v>631.72</c:v>
                </c:pt>
                <c:pt idx="27">
                  <c:v>650.71999999999991</c:v>
                </c:pt>
                <c:pt idx="28">
                  <c:v>684.71999999999991</c:v>
                </c:pt>
                <c:pt idx="29">
                  <c:v>707.7199999999998</c:v>
                </c:pt>
                <c:pt idx="30">
                  <c:v>732.71999999999991</c:v>
                </c:pt>
                <c:pt idx="31">
                  <c:v>738.71999999999991</c:v>
                </c:pt>
                <c:pt idx="32">
                  <c:v>770.71999999999991</c:v>
                </c:pt>
                <c:pt idx="33">
                  <c:v>788.71999999999991</c:v>
                </c:pt>
                <c:pt idx="34">
                  <c:v>810.71999999999969</c:v>
                </c:pt>
                <c:pt idx="35">
                  <c:v>813.7199999999998</c:v>
                </c:pt>
                <c:pt idx="36">
                  <c:v>840.71999999999969</c:v>
                </c:pt>
                <c:pt idx="37">
                  <c:v>844.71999999999969</c:v>
                </c:pt>
                <c:pt idx="38">
                  <c:v>854.71999999999969</c:v>
                </c:pt>
                <c:pt idx="39">
                  <c:v>890.71999999999969</c:v>
                </c:pt>
                <c:pt idx="40">
                  <c:v>894.71999999999969</c:v>
                </c:pt>
                <c:pt idx="41">
                  <c:v>916.71999999999969</c:v>
                </c:pt>
                <c:pt idx="42">
                  <c:v>939.71999999999957</c:v>
                </c:pt>
                <c:pt idx="43">
                  <c:v>976.71999999999969</c:v>
                </c:pt>
                <c:pt idx="44">
                  <c:v>1006.7199999999997</c:v>
                </c:pt>
                <c:pt idx="45">
                  <c:v>1028.7199999999998</c:v>
                </c:pt>
                <c:pt idx="46">
                  <c:v>1073.7199999999998</c:v>
                </c:pt>
                <c:pt idx="47">
                  <c:v>1102.7199999999998</c:v>
                </c:pt>
                <c:pt idx="48">
                  <c:v>1114.7199999999998</c:v>
                </c:pt>
                <c:pt idx="49">
                  <c:v>1133.72</c:v>
                </c:pt>
                <c:pt idx="50">
                  <c:v>1162.72</c:v>
                </c:pt>
                <c:pt idx="51">
                  <c:v>1182.72</c:v>
                </c:pt>
                <c:pt idx="52">
                  <c:v>1204.72</c:v>
                </c:pt>
                <c:pt idx="53">
                  <c:v>1227.22</c:v>
                </c:pt>
                <c:pt idx="54">
                  <c:v>1254.22</c:v>
                </c:pt>
                <c:pt idx="55">
                  <c:v>1277.22</c:v>
                </c:pt>
                <c:pt idx="56">
                  <c:v>1288.2200000000003</c:v>
                </c:pt>
                <c:pt idx="57">
                  <c:v>1316.2200000000003</c:v>
                </c:pt>
                <c:pt idx="58">
                  <c:v>1331.2200000000003</c:v>
                </c:pt>
                <c:pt idx="59">
                  <c:v>1360.2200000000005</c:v>
                </c:pt>
                <c:pt idx="60">
                  <c:v>1394.2200000000003</c:v>
                </c:pt>
                <c:pt idx="61">
                  <c:v>1404.2200000000003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6-44ED-8851-28E62FCF8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276032"/>
        <c:axId val="694269472"/>
      </c:lineChart>
      <c:catAx>
        <c:axId val="69427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69472"/>
        <c:crosses val="autoZero"/>
        <c:auto val="1"/>
        <c:lblAlgn val="ctr"/>
        <c:lblOffset val="100"/>
        <c:noMultiLvlLbl val="0"/>
      </c:catAx>
      <c:valAx>
        <c:axId val="6942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7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00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00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00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00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Distributed_ebalance_July2016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A31" sqref="A31:XFD31"/>
    </sheetView>
  </sheetViews>
  <sheetFormatPr defaultRowHeight="15" x14ac:dyDescent="0.25"/>
  <cols>
    <col min="1" max="1" width="7.5703125" customWidth="1"/>
    <col min="17" max="17" width="8.140625" customWidth="1"/>
  </cols>
  <sheetData>
    <row r="1" spans="1:18" x14ac:dyDescent="0.25">
      <c r="A1" s="4" t="s">
        <v>0</v>
      </c>
    </row>
    <row r="2" spans="1:18" x14ac:dyDescent="0.25">
      <c r="A2" s="5" t="s">
        <v>2</v>
      </c>
    </row>
    <row r="3" spans="1:18" s="7" customFormat="1" x14ac:dyDescent="0.25">
      <c r="A3" s="6"/>
      <c r="F3" s="7" t="s">
        <v>7</v>
      </c>
      <c r="G3" s="7" t="s">
        <v>9</v>
      </c>
      <c r="H3" s="7" t="s">
        <v>21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8" t="s">
        <v>18</v>
      </c>
      <c r="R3" s="9" t="s">
        <v>26</v>
      </c>
    </row>
    <row r="4" spans="1:18" s="7" customFormat="1" x14ac:dyDescent="0.25">
      <c r="A4" s="7" t="s">
        <v>1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8</v>
      </c>
      <c r="G4" s="7" t="s">
        <v>8</v>
      </c>
      <c r="H4" s="7" t="s">
        <v>22</v>
      </c>
      <c r="I4" s="7" t="s">
        <v>10</v>
      </c>
      <c r="J4" s="7" t="s">
        <v>8</v>
      </c>
      <c r="K4" s="7" t="s">
        <v>8</v>
      </c>
      <c r="L4" s="7" t="s">
        <v>8</v>
      </c>
      <c r="M4" s="7" t="s">
        <v>8</v>
      </c>
      <c r="N4" s="7" t="s">
        <v>8</v>
      </c>
      <c r="O4" s="7" t="s">
        <v>8</v>
      </c>
      <c r="P4" s="7" t="s">
        <v>20</v>
      </c>
      <c r="Q4" s="8" t="s">
        <v>19</v>
      </c>
      <c r="R4" s="9" t="s">
        <v>19</v>
      </c>
    </row>
    <row r="5" spans="1:18" x14ac:dyDescent="0.25">
      <c r="A5" s="3">
        <v>1</v>
      </c>
      <c r="B5" s="3">
        <v>183</v>
      </c>
      <c r="C5" s="3">
        <v>1</v>
      </c>
      <c r="D5" s="2">
        <v>7.0750000000000002</v>
      </c>
      <c r="E5" s="2">
        <v>2.8021666999999999</v>
      </c>
      <c r="F5" s="2">
        <v>9.2483944000000005</v>
      </c>
      <c r="G5" s="2">
        <v>3.6027306000000001</v>
      </c>
      <c r="H5" s="2">
        <f>F5-G5</f>
        <v>5.6456638000000003</v>
      </c>
      <c r="I5" s="1">
        <v>0.43274783999999999</v>
      </c>
      <c r="J5" s="2">
        <v>310.52735999999999</v>
      </c>
      <c r="K5" s="2">
        <v>315.63697999999999</v>
      </c>
      <c r="L5" s="2">
        <v>109.43340999999999</v>
      </c>
      <c r="M5" s="2">
        <v>45.666466</v>
      </c>
      <c r="N5" s="2">
        <v>15.331954</v>
      </c>
      <c r="O5" s="2">
        <v>170.43182999999999</v>
      </c>
      <c r="P5" s="1">
        <v>7.3626551999999998</v>
      </c>
      <c r="Q5" s="3">
        <v>21.978075</v>
      </c>
      <c r="R5" s="1">
        <f>Q5</f>
        <v>21.978075</v>
      </c>
    </row>
    <row r="6" spans="1:18" x14ac:dyDescent="0.25">
      <c r="A6" s="3">
        <v>2</v>
      </c>
      <c r="B6" s="3">
        <v>183</v>
      </c>
      <c r="C6" s="3">
        <v>2</v>
      </c>
      <c r="D6" s="2">
        <v>2.97</v>
      </c>
      <c r="E6" s="2">
        <v>1.4802917</v>
      </c>
      <c r="F6" s="2">
        <v>659.60749999999996</v>
      </c>
      <c r="G6" s="2">
        <v>298.72444000000002</v>
      </c>
      <c r="H6" s="2">
        <f t="shared" ref="H6:H66" si="0">F6-G6</f>
        <v>360.88305999999994</v>
      </c>
      <c r="I6" s="1">
        <v>0.42907838999999998</v>
      </c>
      <c r="J6" s="2">
        <v>281.46366</v>
      </c>
      <c r="K6" s="2">
        <v>315.63697999999999</v>
      </c>
      <c r="L6" s="2">
        <v>240.26781</v>
      </c>
      <c r="M6" s="2">
        <v>13.397873000000001</v>
      </c>
      <c r="N6" s="2">
        <v>-6.6181235999999997</v>
      </c>
      <c r="O6" s="2">
        <v>247.04756</v>
      </c>
      <c r="P6" s="1">
        <v>10.702366</v>
      </c>
      <c r="Q6" s="3">
        <v>31.94736</v>
      </c>
      <c r="R6" s="1">
        <f>R5+Q6</f>
        <v>53.925435</v>
      </c>
    </row>
    <row r="7" spans="1:18" x14ac:dyDescent="0.25">
      <c r="A7" s="3">
        <v>3</v>
      </c>
      <c r="B7" s="3">
        <v>184</v>
      </c>
      <c r="C7" s="3">
        <v>1</v>
      </c>
      <c r="D7" s="2">
        <v>0.59099999999999997</v>
      </c>
      <c r="E7" s="2">
        <v>0.84562499999999996</v>
      </c>
      <c r="F7" s="2">
        <v>36.228861000000002</v>
      </c>
      <c r="G7" s="2">
        <v>21.785447000000001</v>
      </c>
      <c r="H7" s="2">
        <f t="shared" si="0"/>
        <v>14.443414000000001</v>
      </c>
      <c r="I7" s="1">
        <v>0.60396680000000003</v>
      </c>
      <c r="J7" s="2">
        <v>295.14303999999998</v>
      </c>
      <c r="K7" s="2">
        <v>315.63697999999999</v>
      </c>
      <c r="L7" s="2">
        <v>56.164648</v>
      </c>
      <c r="M7" s="2">
        <v>10.148721999999999</v>
      </c>
      <c r="N7" s="2">
        <v>-5.8762737999999999</v>
      </c>
      <c r="O7" s="2">
        <v>60.437097000000001</v>
      </c>
      <c r="P7" s="1">
        <v>2.6330681</v>
      </c>
      <c r="Q7" s="3">
        <v>7.8599047999999998</v>
      </c>
      <c r="R7" s="1">
        <f t="shared" ref="R7:R66" si="1">R6+Q7</f>
        <v>61.785339800000003</v>
      </c>
    </row>
    <row r="8" spans="1:18" x14ac:dyDescent="0.25">
      <c r="A8" s="3">
        <v>4</v>
      </c>
      <c r="B8" s="3">
        <v>184</v>
      </c>
      <c r="C8" s="3">
        <v>2</v>
      </c>
      <c r="D8" s="2">
        <v>3.754</v>
      </c>
      <c r="E8" s="2">
        <v>2.1320833000000001</v>
      </c>
      <c r="F8" s="2">
        <v>600.11860999999999</v>
      </c>
      <c r="G8" s="2">
        <v>265.65508</v>
      </c>
      <c r="H8" s="2">
        <f t="shared" si="0"/>
        <v>334.46352999999999</v>
      </c>
      <c r="I8" s="1">
        <v>0.40997802999999999</v>
      </c>
      <c r="J8" s="2">
        <v>278.70405</v>
      </c>
      <c r="K8" s="2">
        <v>315.63697999999999</v>
      </c>
      <c r="L8" s="2">
        <v>242.39643000000001</v>
      </c>
      <c r="M8" s="2">
        <v>18.082894</v>
      </c>
      <c r="N8" s="2">
        <v>-5.6493156999999998</v>
      </c>
      <c r="O8" s="2">
        <v>254.83</v>
      </c>
      <c r="P8" s="1">
        <v>11.034526</v>
      </c>
      <c r="Q8" s="3">
        <v>32.938882999999997</v>
      </c>
      <c r="R8" s="1">
        <f t="shared" si="1"/>
        <v>94.724222800000007</v>
      </c>
    </row>
    <row r="9" spans="1:18" x14ac:dyDescent="0.25">
      <c r="A9" s="3">
        <v>5</v>
      </c>
      <c r="B9" s="3">
        <v>185</v>
      </c>
      <c r="C9" s="3">
        <v>1</v>
      </c>
      <c r="D9" s="2">
        <v>2.2280000000000002</v>
      </c>
      <c r="E9" s="2">
        <v>1.5700833000000001</v>
      </c>
      <c r="F9" s="2">
        <v>28.700361000000001</v>
      </c>
      <c r="G9" s="2">
        <v>18.050239000000001</v>
      </c>
      <c r="H9" s="2">
        <f t="shared" si="0"/>
        <v>10.650122</v>
      </c>
      <c r="I9" s="1">
        <v>0.63649146000000001</v>
      </c>
      <c r="J9" s="2">
        <v>284.05387000000002</v>
      </c>
      <c r="K9" s="2">
        <v>315.63697999999999</v>
      </c>
      <c r="L9" s="2">
        <v>67.217906999999997</v>
      </c>
      <c r="M9" s="2">
        <v>15.580981</v>
      </c>
      <c r="N9" s="2">
        <v>-6.7185994999999998</v>
      </c>
      <c r="O9" s="2">
        <v>76.080288999999993</v>
      </c>
      <c r="P9" s="1">
        <v>3.5825556000000001</v>
      </c>
      <c r="Q9" s="3">
        <v>10.694196</v>
      </c>
      <c r="R9" s="1">
        <f t="shared" si="1"/>
        <v>105.41841880000001</v>
      </c>
    </row>
    <row r="10" spans="1:18" x14ac:dyDescent="0.25">
      <c r="A10" s="3">
        <v>6</v>
      </c>
      <c r="B10" s="3">
        <v>185</v>
      </c>
      <c r="C10" s="3">
        <v>2</v>
      </c>
      <c r="D10" s="2">
        <v>4.9130000000000003</v>
      </c>
      <c r="E10" s="2">
        <v>3.2644582999999998</v>
      </c>
      <c r="F10" s="2">
        <v>652.21306000000004</v>
      </c>
      <c r="G10" s="2">
        <v>299.86667</v>
      </c>
      <c r="H10" s="2">
        <f t="shared" si="0"/>
        <v>352.34639000000004</v>
      </c>
      <c r="I10" s="1">
        <v>0.39977392</v>
      </c>
      <c r="J10" s="2">
        <v>271.96492000000001</v>
      </c>
      <c r="K10" s="2">
        <v>315.63697999999999</v>
      </c>
      <c r="L10" s="2">
        <v>231.92706000000001</v>
      </c>
      <c r="M10" s="2">
        <v>23.559968000000001</v>
      </c>
      <c r="N10" s="2">
        <v>-3.6467868000000001</v>
      </c>
      <c r="O10" s="2">
        <v>251.84023999999999</v>
      </c>
      <c r="P10" s="1">
        <v>10.879498999999999</v>
      </c>
      <c r="Q10" s="3">
        <v>32.476115</v>
      </c>
      <c r="R10" s="1">
        <f t="shared" si="1"/>
        <v>137.8945338</v>
      </c>
    </row>
    <row r="11" spans="1:18" x14ac:dyDescent="0.25">
      <c r="A11" s="3">
        <v>7</v>
      </c>
      <c r="B11" s="3">
        <v>186</v>
      </c>
      <c r="C11" s="3">
        <v>1</v>
      </c>
      <c r="D11" s="2">
        <v>5.7320000000000002</v>
      </c>
      <c r="E11" s="2">
        <v>3.4818750000000001</v>
      </c>
      <c r="F11" s="2">
        <v>32.487110999999999</v>
      </c>
      <c r="G11" s="2">
        <v>18.722794</v>
      </c>
      <c r="H11" s="2">
        <f t="shared" si="0"/>
        <v>13.764316999999998</v>
      </c>
      <c r="I11" s="1">
        <v>0.57985748000000004</v>
      </c>
      <c r="J11" s="2">
        <v>278.59737000000001</v>
      </c>
      <c r="K11" s="2">
        <v>315.63697999999999</v>
      </c>
      <c r="L11" s="2">
        <v>67.875681999999998</v>
      </c>
      <c r="M11" s="2">
        <v>19.072683999999999</v>
      </c>
      <c r="N11" s="2">
        <v>-1.0302168</v>
      </c>
      <c r="O11" s="2">
        <v>85.918149</v>
      </c>
      <c r="P11" s="1">
        <v>3.7991299000000001</v>
      </c>
      <c r="Q11" s="3">
        <v>11.340686</v>
      </c>
      <c r="R11" s="1">
        <f t="shared" si="1"/>
        <v>149.23521980000001</v>
      </c>
    </row>
    <row r="12" spans="1:18" x14ac:dyDescent="0.25">
      <c r="A12" s="3">
        <v>8</v>
      </c>
      <c r="B12" s="3">
        <v>186</v>
      </c>
      <c r="C12" s="3">
        <v>2</v>
      </c>
      <c r="D12" s="2">
        <v>8.25</v>
      </c>
      <c r="E12" s="2">
        <v>4.7779166999999996</v>
      </c>
      <c r="F12" s="2">
        <v>640.52139</v>
      </c>
      <c r="G12" s="2">
        <v>287.24972000000002</v>
      </c>
      <c r="H12" s="2">
        <f t="shared" si="0"/>
        <v>353.27166999999997</v>
      </c>
      <c r="I12" s="1">
        <v>0.37152977999999998</v>
      </c>
      <c r="J12" s="2">
        <v>281.32438000000002</v>
      </c>
      <c r="K12" s="2">
        <v>315.63697999999999</v>
      </c>
      <c r="L12" s="2">
        <v>246.91980000000001</v>
      </c>
      <c r="M12" s="2">
        <v>35.337949999999999</v>
      </c>
      <c r="N12" s="2">
        <v>2.2587483000000002</v>
      </c>
      <c r="O12" s="2">
        <v>284.51648999999998</v>
      </c>
      <c r="P12" s="1">
        <v>12.291112999999999</v>
      </c>
      <c r="Q12" s="3">
        <v>36.689888000000003</v>
      </c>
      <c r="R12" s="1">
        <f t="shared" si="1"/>
        <v>185.92510780000001</v>
      </c>
    </row>
    <row r="13" spans="1:18" x14ac:dyDescent="0.25">
      <c r="A13" s="3">
        <v>9</v>
      </c>
      <c r="B13" s="3">
        <v>187</v>
      </c>
      <c r="C13" s="3">
        <v>1</v>
      </c>
      <c r="D13" s="2">
        <v>9.77</v>
      </c>
      <c r="E13" s="2">
        <v>4.9020833000000001</v>
      </c>
      <c r="F13" s="2">
        <v>30.718139000000001</v>
      </c>
      <c r="G13" s="2">
        <v>15.052889</v>
      </c>
      <c r="H13" s="2">
        <f t="shared" si="0"/>
        <v>15.66525</v>
      </c>
      <c r="I13" s="1">
        <v>0.49441288999999999</v>
      </c>
      <c r="J13" s="2">
        <v>286.96938999999998</v>
      </c>
      <c r="K13" s="2">
        <v>315.63697999999999</v>
      </c>
      <c r="L13" s="2">
        <v>81.715057999999999</v>
      </c>
      <c r="M13" s="2">
        <v>36.010539999999999</v>
      </c>
      <c r="N13" s="2">
        <v>4.0259466000000002</v>
      </c>
      <c r="O13" s="2">
        <v>121.75154999999999</v>
      </c>
      <c r="P13" s="1">
        <v>5.2596666999999995</v>
      </c>
      <c r="Q13" s="3">
        <v>15.700498</v>
      </c>
      <c r="R13" s="1">
        <f t="shared" si="1"/>
        <v>201.62560580000002</v>
      </c>
    </row>
    <row r="14" spans="1:18" x14ac:dyDescent="0.25">
      <c r="A14" s="3">
        <v>10</v>
      </c>
      <c r="B14" s="3">
        <v>187</v>
      </c>
      <c r="C14" s="3">
        <v>2</v>
      </c>
      <c r="D14" s="2">
        <v>10.37</v>
      </c>
      <c r="E14" s="2">
        <v>5.6604166999999999</v>
      </c>
      <c r="F14" s="2">
        <v>643.55916999999999</v>
      </c>
      <c r="G14" s="2">
        <v>264.40710999999999</v>
      </c>
      <c r="H14" s="2">
        <f t="shared" si="0"/>
        <v>379.15206000000001</v>
      </c>
      <c r="I14" s="1">
        <v>0.35348204999999999</v>
      </c>
      <c r="J14" s="2">
        <v>288.04415999999998</v>
      </c>
      <c r="K14" s="2">
        <v>315.63697999999999</v>
      </c>
      <c r="L14" s="2">
        <v>257.84406999999999</v>
      </c>
      <c r="M14" s="2">
        <v>36.231267000000003</v>
      </c>
      <c r="N14" s="2">
        <v>5.3722934000000002</v>
      </c>
      <c r="O14" s="2">
        <v>299.44763</v>
      </c>
      <c r="P14" s="1">
        <v>12.936138000000001</v>
      </c>
      <c r="Q14" s="3">
        <v>38.615336999999997</v>
      </c>
      <c r="R14" s="1">
        <f t="shared" si="1"/>
        <v>240.24094280000003</v>
      </c>
    </row>
    <row r="15" spans="1:18" x14ac:dyDescent="0.25">
      <c r="A15" s="3">
        <v>11</v>
      </c>
      <c r="B15" s="3">
        <v>188</v>
      </c>
      <c r="C15" s="3">
        <v>1</v>
      </c>
      <c r="D15" s="2">
        <v>11.52</v>
      </c>
      <c r="E15" s="2">
        <v>5.1804167000000003</v>
      </c>
      <c r="F15" s="2">
        <v>30.865832999999999</v>
      </c>
      <c r="G15" s="2">
        <v>13.764192</v>
      </c>
      <c r="H15" s="2">
        <f t="shared" si="0"/>
        <v>17.101641000000001</v>
      </c>
      <c r="I15" s="1">
        <v>0.40301339000000003</v>
      </c>
      <c r="J15" s="2">
        <v>274.97084999999998</v>
      </c>
      <c r="K15" s="2">
        <v>315.63697999999999</v>
      </c>
      <c r="L15" s="2">
        <v>40.797274999999999</v>
      </c>
      <c r="M15" s="2">
        <v>49.444142999999997</v>
      </c>
      <c r="N15" s="2">
        <v>0.75203969999999998</v>
      </c>
      <c r="O15" s="2">
        <v>90.993457000000006</v>
      </c>
      <c r="P15" s="1">
        <v>3.9309173999999998</v>
      </c>
      <c r="Q15" s="3">
        <v>11.734082000000001</v>
      </c>
      <c r="R15" s="1">
        <f t="shared" si="1"/>
        <v>251.97502480000003</v>
      </c>
    </row>
    <row r="16" spans="1:18" x14ac:dyDescent="0.25">
      <c r="A16" s="3">
        <v>12</v>
      </c>
      <c r="B16" s="3">
        <v>188</v>
      </c>
      <c r="C16" s="3">
        <v>2</v>
      </c>
      <c r="D16" s="2">
        <v>9.48</v>
      </c>
      <c r="E16" s="2">
        <v>5.6083333</v>
      </c>
      <c r="F16" s="2">
        <v>449.08082999999999</v>
      </c>
      <c r="G16" s="2">
        <v>173.14419000000001</v>
      </c>
      <c r="H16" s="2">
        <f t="shared" si="0"/>
        <v>275.93664000000001</v>
      </c>
      <c r="I16" s="1">
        <v>0.33517587999999998</v>
      </c>
      <c r="J16" s="2">
        <v>286.04388</v>
      </c>
      <c r="K16" s="2">
        <v>315.63697999999999</v>
      </c>
      <c r="L16" s="2">
        <v>225.65762000000001</v>
      </c>
      <c r="M16" s="2">
        <v>49.609654999999997</v>
      </c>
      <c r="N16" s="2">
        <v>6.2507197000000003</v>
      </c>
      <c r="O16" s="2">
        <v>281.51799999999997</v>
      </c>
      <c r="P16" s="1">
        <v>12.161577999999999</v>
      </c>
      <c r="Q16" s="3">
        <v>36.303216999999997</v>
      </c>
      <c r="R16" s="1">
        <f t="shared" si="1"/>
        <v>288.27824180000005</v>
      </c>
    </row>
    <row r="17" spans="1:18" x14ac:dyDescent="0.25">
      <c r="A17" s="3">
        <v>13</v>
      </c>
      <c r="B17" s="3">
        <v>189</v>
      </c>
      <c r="C17" s="3">
        <v>1</v>
      </c>
      <c r="D17" s="2">
        <v>11.06</v>
      </c>
      <c r="E17" s="2">
        <v>5.0662500000000001</v>
      </c>
      <c r="F17" s="2">
        <v>51.232971999999997</v>
      </c>
      <c r="G17" s="2">
        <v>17.623092</v>
      </c>
      <c r="H17" s="2">
        <f t="shared" si="0"/>
        <v>33.609879999999997</v>
      </c>
      <c r="I17" s="1">
        <v>0.40153189</v>
      </c>
      <c r="J17" s="2">
        <v>297.67595999999998</v>
      </c>
      <c r="K17" s="2">
        <v>315.63697999999999</v>
      </c>
      <c r="L17" s="2">
        <v>92.702122000000003</v>
      </c>
      <c r="M17" s="2">
        <v>36.170520000000003</v>
      </c>
      <c r="N17" s="2">
        <v>7.7215137</v>
      </c>
      <c r="O17" s="2">
        <v>136.59415999999999</v>
      </c>
      <c r="P17" s="1">
        <v>5.9008675000000004</v>
      </c>
      <c r="Q17" s="3">
        <v>17.614529999999998</v>
      </c>
      <c r="R17" s="1">
        <f t="shared" si="1"/>
        <v>305.89277180000005</v>
      </c>
    </row>
    <row r="18" spans="1:18" x14ac:dyDescent="0.25">
      <c r="A18" s="3">
        <v>14</v>
      </c>
      <c r="B18" s="3">
        <v>189</v>
      </c>
      <c r="C18" s="3">
        <v>2</v>
      </c>
      <c r="D18" s="2">
        <v>11.2</v>
      </c>
      <c r="E18" s="2">
        <v>5.9725000000000001</v>
      </c>
      <c r="F18" s="2">
        <v>598.85833000000002</v>
      </c>
      <c r="G18" s="2">
        <v>229.62133</v>
      </c>
      <c r="H18" s="2">
        <f t="shared" si="0"/>
        <v>369.23700000000002</v>
      </c>
      <c r="I18" s="1">
        <v>0.33214763000000003</v>
      </c>
      <c r="J18" s="2">
        <v>303.28913</v>
      </c>
      <c r="K18" s="2">
        <v>315.63697999999999</v>
      </c>
      <c r="L18" s="2">
        <v>249.42940999999999</v>
      </c>
      <c r="M18" s="2">
        <v>44.597104000000002</v>
      </c>
      <c r="N18" s="2">
        <v>12.368012</v>
      </c>
      <c r="O18" s="2">
        <v>306.39452999999997</v>
      </c>
      <c r="P18" s="1">
        <v>13.236244000000001</v>
      </c>
      <c r="Q18" s="3">
        <v>39.511175000000001</v>
      </c>
      <c r="R18" s="1">
        <f t="shared" si="1"/>
        <v>345.40394680000003</v>
      </c>
    </row>
    <row r="19" spans="1:18" x14ac:dyDescent="0.25">
      <c r="A19" s="3">
        <v>15</v>
      </c>
      <c r="B19" s="3">
        <v>190</v>
      </c>
      <c r="C19" s="3">
        <v>1</v>
      </c>
      <c r="D19" s="2">
        <v>10.96</v>
      </c>
      <c r="E19" s="2">
        <v>5.125</v>
      </c>
      <c r="F19" s="2">
        <v>17.133891999999999</v>
      </c>
      <c r="G19" s="2">
        <v>4.7595472000000001</v>
      </c>
      <c r="H19" s="2">
        <f t="shared" si="0"/>
        <v>12.374344799999999</v>
      </c>
      <c r="I19" s="1">
        <v>0.32472688</v>
      </c>
      <c r="J19" s="2">
        <v>307.46656000000002</v>
      </c>
      <c r="K19" s="2">
        <v>315.63697999999999</v>
      </c>
      <c r="L19" s="2">
        <v>84.176210999999995</v>
      </c>
      <c r="M19" s="2">
        <v>42.732819999999997</v>
      </c>
      <c r="N19" s="2">
        <v>12.536353</v>
      </c>
      <c r="O19" s="2">
        <v>139.44538</v>
      </c>
      <c r="P19" s="1">
        <v>6.0240406000000002</v>
      </c>
      <c r="Q19" s="3">
        <v>17.982211</v>
      </c>
      <c r="R19" s="1">
        <f t="shared" si="1"/>
        <v>363.38615780000003</v>
      </c>
    </row>
    <row r="20" spans="1:18" x14ac:dyDescent="0.25">
      <c r="A20" s="3">
        <v>16</v>
      </c>
      <c r="B20" s="3">
        <v>190</v>
      </c>
      <c r="C20" s="3">
        <v>2</v>
      </c>
      <c r="D20" s="2">
        <v>10.08</v>
      </c>
      <c r="E20" s="2">
        <v>5.0962500000000004</v>
      </c>
      <c r="F20" s="2">
        <v>627.79277999999999</v>
      </c>
      <c r="G20" s="2">
        <v>242.35467</v>
      </c>
      <c r="H20" s="2">
        <f t="shared" si="0"/>
        <v>385.43810999999999</v>
      </c>
      <c r="I20" s="1">
        <v>0.34212061999999999</v>
      </c>
      <c r="J20" s="2">
        <v>308.87126000000001</v>
      </c>
      <c r="K20" s="2">
        <v>315.63697999999999</v>
      </c>
      <c r="L20" s="2">
        <v>282.29905000000002</v>
      </c>
      <c r="M20" s="2">
        <v>40.745975999999999</v>
      </c>
      <c r="N20" s="2">
        <v>10.520752</v>
      </c>
      <c r="O20" s="2">
        <v>333.56578000000002</v>
      </c>
      <c r="P20" s="1">
        <v>14.410041999999999</v>
      </c>
      <c r="Q20" s="3">
        <v>43.015050000000002</v>
      </c>
      <c r="R20" s="1">
        <f t="shared" si="1"/>
        <v>406.40120780000007</v>
      </c>
    </row>
    <row r="21" spans="1:18" x14ac:dyDescent="0.25">
      <c r="A21" s="3">
        <v>17</v>
      </c>
      <c r="B21" s="3">
        <v>191</v>
      </c>
      <c r="C21" s="3">
        <v>1</v>
      </c>
      <c r="D21" s="2">
        <v>8.2899999999999991</v>
      </c>
      <c r="E21" s="2">
        <v>4.3268332999999997</v>
      </c>
      <c r="F21" s="2">
        <v>22.118449999999999</v>
      </c>
      <c r="G21" s="2">
        <v>11.321963999999999</v>
      </c>
      <c r="H21" s="2">
        <f t="shared" si="0"/>
        <v>10.796486</v>
      </c>
      <c r="I21" s="1">
        <v>0.45592187000000001</v>
      </c>
      <c r="J21" s="2">
        <v>276.17842999999999</v>
      </c>
      <c r="K21" s="2">
        <v>315.63697999999999</v>
      </c>
      <c r="L21" s="2">
        <v>89.011272000000005</v>
      </c>
      <c r="M21" s="2">
        <v>46.936301</v>
      </c>
      <c r="N21" s="2">
        <v>0.20813546999999999</v>
      </c>
      <c r="O21" s="2">
        <v>136.15571</v>
      </c>
      <c r="P21" s="1">
        <v>5.8819265999999999</v>
      </c>
      <c r="Q21" s="3">
        <v>17.55799</v>
      </c>
      <c r="R21" s="1">
        <f t="shared" si="1"/>
        <v>423.95919780000008</v>
      </c>
    </row>
    <row r="22" spans="1:18" x14ac:dyDescent="0.25">
      <c r="A22" s="3">
        <v>18</v>
      </c>
      <c r="B22" s="3">
        <v>191</v>
      </c>
      <c r="C22" s="3">
        <v>2</v>
      </c>
      <c r="D22" s="2">
        <v>9.59</v>
      </c>
      <c r="E22" s="2">
        <v>4.8940416999999998</v>
      </c>
      <c r="F22" s="2">
        <v>648.36833000000001</v>
      </c>
      <c r="G22" s="2">
        <v>257.82038999999997</v>
      </c>
      <c r="H22" s="2">
        <f t="shared" si="0"/>
        <v>390.54794000000004</v>
      </c>
      <c r="I22" s="1">
        <v>0.35115952</v>
      </c>
      <c r="J22" s="2">
        <v>270.32164</v>
      </c>
      <c r="K22" s="2">
        <v>315.63697999999999</v>
      </c>
      <c r="L22" s="2">
        <v>242.9298</v>
      </c>
      <c r="M22" s="2">
        <v>37.918768</v>
      </c>
      <c r="N22" s="2">
        <v>-1.4002540000000001</v>
      </c>
      <c r="O22" s="2">
        <v>279.44830999999999</v>
      </c>
      <c r="P22" s="1">
        <v>12.072167</v>
      </c>
      <c r="Q22" s="3">
        <v>36.036320000000003</v>
      </c>
      <c r="R22" s="1">
        <f t="shared" si="1"/>
        <v>459.99551780000007</v>
      </c>
    </row>
    <row r="23" spans="1:18" x14ac:dyDescent="0.25">
      <c r="A23" s="3">
        <v>19</v>
      </c>
      <c r="B23" s="3">
        <v>192</v>
      </c>
      <c r="C23" s="3">
        <v>1</v>
      </c>
      <c r="D23" s="2">
        <v>7.4889999999999999</v>
      </c>
      <c r="E23" s="2">
        <v>3.4135833</v>
      </c>
      <c r="F23" s="2">
        <v>21.560358000000001</v>
      </c>
      <c r="G23" s="2">
        <v>11.452318999999999</v>
      </c>
      <c r="H23" s="2">
        <f t="shared" si="0"/>
        <v>10.108039000000002</v>
      </c>
      <c r="I23" s="1">
        <v>0.47970839999999998</v>
      </c>
      <c r="J23" s="2">
        <v>283.94468000000001</v>
      </c>
      <c r="K23" s="2">
        <v>315.63697999999999</v>
      </c>
      <c r="L23" s="2">
        <v>91.111615</v>
      </c>
      <c r="M23" s="2">
        <v>37.455395000000003</v>
      </c>
      <c r="N23" s="2">
        <v>-0.47272206999999999</v>
      </c>
      <c r="O23" s="2">
        <v>128.09429</v>
      </c>
      <c r="P23" s="1">
        <v>5.5336732</v>
      </c>
      <c r="Q23" s="3">
        <v>16.518428</v>
      </c>
      <c r="R23" s="1">
        <f t="shared" si="1"/>
        <v>476.5139458000001</v>
      </c>
    </row>
    <row r="24" spans="1:18" x14ac:dyDescent="0.25">
      <c r="A24" s="3">
        <v>20</v>
      </c>
      <c r="B24" s="3">
        <v>192</v>
      </c>
      <c r="C24" s="3">
        <v>2</v>
      </c>
      <c r="D24" s="2">
        <v>7.6340000000000003</v>
      </c>
      <c r="E24" s="2">
        <v>3.6300417</v>
      </c>
      <c r="F24" s="2">
        <v>644.76527999999996</v>
      </c>
      <c r="G24" s="2">
        <v>262.68092000000001</v>
      </c>
      <c r="H24" s="2">
        <f t="shared" si="0"/>
        <v>382.08435999999995</v>
      </c>
      <c r="I24" s="1">
        <v>0.35661796000000001</v>
      </c>
      <c r="J24" s="2">
        <v>293.13409000000001</v>
      </c>
      <c r="K24" s="2">
        <v>315.63697999999999</v>
      </c>
      <c r="L24" s="2">
        <v>237.56831</v>
      </c>
      <c r="M24" s="2">
        <v>20.288921999999999</v>
      </c>
      <c r="N24" s="2">
        <v>2.3947378000000001</v>
      </c>
      <c r="O24" s="2">
        <v>260.25196999999997</v>
      </c>
      <c r="P24" s="1">
        <v>11.242884999999999</v>
      </c>
      <c r="Q24" s="3">
        <v>33.560851</v>
      </c>
      <c r="R24" s="1">
        <f t="shared" si="1"/>
        <v>510.07479680000012</v>
      </c>
    </row>
    <row r="25" spans="1:18" x14ac:dyDescent="0.25">
      <c r="A25" s="3">
        <v>21</v>
      </c>
      <c r="B25" s="3">
        <v>193</v>
      </c>
      <c r="C25" s="3">
        <v>1</v>
      </c>
      <c r="D25" s="2">
        <v>4.0780000000000003</v>
      </c>
      <c r="E25" s="2">
        <v>2.1660832999999999</v>
      </c>
      <c r="F25" s="2">
        <v>27.891694000000001</v>
      </c>
      <c r="G25" s="2">
        <v>13.543433</v>
      </c>
      <c r="H25" s="2">
        <f t="shared" si="0"/>
        <v>14.348261000000001</v>
      </c>
      <c r="I25" s="1">
        <v>0.37976644999999998</v>
      </c>
      <c r="J25" s="2">
        <v>311.98932000000002</v>
      </c>
      <c r="K25" s="2">
        <v>315.63697999999999</v>
      </c>
      <c r="L25" s="2">
        <v>40.044701000000003</v>
      </c>
      <c r="M25" s="2">
        <v>18.112742000000001</v>
      </c>
      <c r="N25" s="2">
        <v>4.1636943999999998</v>
      </c>
      <c r="O25" s="2">
        <v>62.321137999999998</v>
      </c>
      <c r="P25" s="1">
        <v>2.6922732000000003</v>
      </c>
      <c r="Q25" s="3">
        <v>8.0366362999999996</v>
      </c>
      <c r="R25" s="1">
        <f t="shared" si="1"/>
        <v>518.11143310000011</v>
      </c>
    </row>
    <row r="26" spans="1:18" x14ac:dyDescent="0.25">
      <c r="A26" s="3">
        <v>22</v>
      </c>
      <c r="B26" s="3">
        <v>193</v>
      </c>
      <c r="C26" s="3">
        <v>2</v>
      </c>
      <c r="D26" s="2">
        <v>4.3869999999999996</v>
      </c>
      <c r="E26" s="2">
        <v>2.2472500000000002</v>
      </c>
      <c r="F26" s="2">
        <v>204.88533000000001</v>
      </c>
      <c r="G26" s="2">
        <v>73.861221999999998</v>
      </c>
      <c r="H26" s="2">
        <f t="shared" si="0"/>
        <v>131.02410800000001</v>
      </c>
      <c r="I26" s="1">
        <v>0.35718954000000003</v>
      </c>
      <c r="J26" s="2">
        <v>332.93463000000003</v>
      </c>
      <c r="K26" s="2">
        <v>315.63697999999999</v>
      </c>
      <c r="L26" s="2">
        <v>120.06434</v>
      </c>
      <c r="M26" s="2">
        <v>6.6052594999999998</v>
      </c>
      <c r="N26" s="2">
        <v>3.6728725999999998</v>
      </c>
      <c r="O26" s="2">
        <v>130.34246999999999</v>
      </c>
      <c r="P26" s="1">
        <v>5.6307947</v>
      </c>
      <c r="Q26" s="3">
        <v>16.808342</v>
      </c>
      <c r="R26" s="1">
        <f t="shared" si="1"/>
        <v>534.91977510000015</v>
      </c>
    </row>
    <row r="27" spans="1:18" x14ac:dyDescent="0.25">
      <c r="A27" s="3">
        <v>23</v>
      </c>
      <c r="B27" s="3">
        <v>194</v>
      </c>
      <c r="C27" s="3">
        <v>1</v>
      </c>
      <c r="D27" s="2">
        <v>4.0490000000000004</v>
      </c>
      <c r="E27" s="2">
        <v>2.4587083000000001</v>
      </c>
      <c r="F27" s="2">
        <v>32.404639000000003</v>
      </c>
      <c r="G27" s="2">
        <v>11.999378</v>
      </c>
      <c r="H27" s="2">
        <f t="shared" si="0"/>
        <v>20.405261000000003</v>
      </c>
      <c r="I27" s="1">
        <v>0.40368439</v>
      </c>
      <c r="J27" s="2">
        <v>309.58854000000002</v>
      </c>
      <c r="K27" s="2">
        <v>315.63697999999999</v>
      </c>
      <c r="L27" s="2">
        <v>124.03787</v>
      </c>
      <c r="M27" s="2">
        <v>9.6734351000000007</v>
      </c>
      <c r="N27" s="2">
        <v>2.2520245999999999</v>
      </c>
      <c r="O27" s="2">
        <v>135.96333000000001</v>
      </c>
      <c r="P27" s="1">
        <v>5.8736157999999996</v>
      </c>
      <c r="Q27" s="3">
        <v>17.533180999999999</v>
      </c>
      <c r="R27" s="1">
        <f t="shared" si="1"/>
        <v>552.45295610000016</v>
      </c>
    </row>
    <row r="28" spans="1:18" x14ac:dyDescent="0.25">
      <c r="A28" s="3">
        <v>24</v>
      </c>
      <c r="B28" s="3">
        <v>194</v>
      </c>
      <c r="C28" s="3">
        <v>2</v>
      </c>
      <c r="D28" s="2">
        <v>6.0910000000000002</v>
      </c>
      <c r="E28" s="2">
        <v>3.5077500000000001</v>
      </c>
      <c r="F28" s="2">
        <v>624.21943999999996</v>
      </c>
      <c r="G28" s="2">
        <v>260.90672000000001</v>
      </c>
      <c r="H28" s="2">
        <f t="shared" si="0"/>
        <v>363.31271999999996</v>
      </c>
      <c r="I28" s="1">
        <v>0.35836984999999999</v>
      </c>
      <c r="J28" s="2">
        <v>295.00797999999998</v>
      </c>
      <c r="K28" s="2">
        <v>315.63697999999999</v>
      </c>
      <c r="L28" s="2">
        <v>246.11054999999999</v>
      </c>
      <c r="M28" s="2">
        <v>12.661174000000001</v>
      </c>
      <c r="N28" s="2">
        <v>1.6289678000000001</v>
      </c>
      <c r="O28" s="2">
        <v>260.40069</v>
      </c>
      <c r="P28" s="1">
        <v>11.249309999999999</v>
      </c>
      <c r="Q28" s="3">
        <v>33.580029000000003</v>
      </c>
      <c r="R28" s="1">
        <f t="shared" si="1"/>
        <v>586.03298510000013</v>
      </c>
    </row>
    <row r="29" spans="1:18" x14ac:dyDescent="0.25">
      <c r="A29" s="3">
        <v>25</v>
      </c>
      <c r="B29" s="3">
        <v>195</v>
      </c>
      <c r="C29" s="3">
        <v>1</v>
      </c>
      <c r="D29" s="2">
        <v>6.0339999999999998</v>
      </c>
      <c r="E29" s="2">
        <v>2.6168749999999998</v>
      </c>
      <c r="F29" s="2">
        <v>24.079992000000001</v>
      </c>
      <c r="G29" s="2">
        <v>12.674844</v>
      </c>
      <c r="H29" s="2">
        <f t="shared" si="0"/>
        <v>11.405148000000001</v>
      </c>
      <c r="I29" s="1">
        <v>0.49914750000000002</v>
      </c>
      <c r="J29" s="2">
        <v>298.28773000000001</v>
      </c>
      <c r="K29" s="2">
        <v>315.63697999999999</v>
      </c>
      <c r="L29" s="2">
        <v>69.062735000000004</v>
      </c>
      <c r="M29" s="2">
        <v>10.725236000000001</v>
      </c>
      <c r="N29" s="2">
        <v>0.91900490999999995</v>
      </c>
      <c r="O29" s="2">
        <v>80.706975</v>
      </c>
      <c r="P29" s="1">
        <v>3.4970821999999999</v>
      </c>
      <c r="Q29" s="3">
        <v>10.439050999999999</v>
      </c>
      <c r="R29" s="1">
        <f t="shared" si="1"/>
        <v>596.47203610000008</v>
      </c>
    </row>
    <row r="30" spans="1:18" x14ac:dyDescent="0.25">
      <c r="A30" s="3">
        <v>26</v>
      </c>
      <c r="B30" s="3">
        <v>195</v>
      </c>
      <c r="C30" s="3">
        <v>2</v>
      </c>
      <c r="D30" s="2">
        <v>7.2539999999999996</v>
      </c>
      <c r="E30" s="2">
        <v>3.6047500000000001</v>
      </c>
      <c r="F30" s="2">
        <v>659.00193999999999</v>
      </c>
      <c r="G30" s="2">
        <v>276.09363999999999</v>
      </c>
      <c r="H30" s="2">
        <f t="shared" si="0"/>
        <v>382.9083</v>
      </c>
      <c r="I30" s="1">
        <v>0.39642581999999998</v>
      </c>
      <c r="J30" s="2">
        <v>298.48881999999998</v>
      </c>
      <c r="K30" s="2">
        <v>315.63697999999999</v>
      </c>
      <c r="L30" s="2">
        <v>171.61329000000001</v>
      </c>
      <c r="M30" s="2">
        <v>13.153233999999999</v>
      </c>
      <c r="N30" s="2">
        <v>2.1698795</v>
      </c>
      <c r="O30" s="2">
        <v>186.93639999999999</v>
      </c>
      <c r="P30" s="1">
        <v>8.0756525000000003</v>
      </c>
      <c r="Q30" s="3">
        <v>24.106425000000002</v>
      </c>
      <c r="R30" s="1">
        <f t="shared" si="1"/>
        <v>620.57846110000014</v>
      </c>
    </row>
    <row r="31" spans="1:18" x14ac:dyDescent="0.25">
      <c r="A31" s="3">
        <v>27</v>
      </c>
      <c r="B31" s="3">
        <v>196</v>
      </c>
      <c r="C31" s="3">
        <v>1</v>
      </c>
      <c r="D31" s="2">
        <v>7.5739999999999998</v>
      </c>
      <c r="E31" s="2">
        <v>4.053375</v>
      </c>
      <c r="F31" s="2">
        <v>19.818010999999998</v>
      </c>
      <c r="G31" s="2">
        <v>11.452381000000001</v>
      </c>
      <c r="H31" s="2">
        <f t="shared" si="0"/>
        <v>8.3656299999999977</v>
      </c>
      <c r="I31" s="1">
        <v>0.48003666</v>
      </c>
      <c r="J31" s="2">
        <v>291.44412999999997</v>
      </c>
      <c r="K31" s="2">
        <v>315.63697999999999</v>
      </c>
      <c r="L31" s="2">
        <v>56.24183</v>
      </c>
      <c r="M31" s="2">
        <v>27.025092999999998</v>
      </c>
      <c r="N31" s="2">
        <v>3.1508148</v>
      </c>
      <c r="O31" s="2">
        <v>86.417738</v>
      </c>
      <c r="P31" s="1">
        <v>3.7332462999999998</v>
      </c>
      <c r="Q31" s="3">
        <v>11.144019</v>
      </c>
      <c r="R31" s="1">
        <f t="shared" si="1"/>
        <v>631.7224801000001</v>
      </c>
    </row>
    <row r="32" spans="1:18" x14ac:dyDescent="0.25">
      <c r="A32" s="3">
        <v>28</v>
      </c>
      <c r="B32" s="3">
        <v>196</v>
      </c>
      <c r="C32" s="3">
        <v>2</v>
      </c>
      <c r="D32" s="2">
        <v>9.8699999999999992</v>
      </c>
      <c r="E32" s="2">
        <v>5.0820832999999999</v>
      </c>
      <c r="F32" s="2">
        <v>501.71749999999997</v>
      </c>
      <c r="G32" s="2">
        <v>185.36425</v>
      </c>
      <c r="H32" s="2">
        <f t="shared" si="0"/>
        <v>316.35325</v>
      </c>
      <c r="I32" s="1">
        <v>0.32767539000000001</v>
      </c>
      <c r="J32" s="2">
        <v>291.96981</v>
      </c>
      <c r="K32" s="2">
        <v>315.63697999999999</v>
      </c>
      <c r="L32" s="2">
        <v>124.86432000000001</v>
      </c>
      <c r="M32" s="2">
        <v>30.173808999999999</v>
      </c>
      <c r="N32" s="2">
        <v>5.0648305000000002</v>
      </c>
      <c r="O32" s="2">
        <v>160.10296</v>
      </c>
      <c r="P32" s="1">
        <v>6.9164477</v>
      </c>
      <c r="Q32" s="3">
        <v>20.646113</v>
      </c>
      <c r="R32" s="1">
        <f t="shared" si="1"/>
        <v>652.36859310000011</v>
      </c>
    </row>
    <row r="33" spans="1:18" x14ac:dyDescent="0.25">
      <c r="A33" s="3">
        <v>29</v>
      </c>
      <c r="B33" s="3">
        <v>197</v>
      </c>
      <c r="C33" s="3">
        <v>1</v>
      </c>
      <c r="D33" s="2">
        <v>9.7200000000000006</v>
      </c>
      <c r="E33" s="2">
        <v>4.6766667000000002</v>
      </c>
      <c r="F33" s="2">
        <v>13.181842</v>
      </c>
      <c r="G33" s="2">
        <v>3.0550944000000002</v>
      </c>
      <c r="H33" s="2">
        <f t="shared" si="0"/>
        <v>10.1267476</v>
      </c>
      <c r="I33" s="1">
        <v>0.30344954000000002</v>
      </c>
      <c r="J33" s="2">
        <v>281.54901000000001</v>
      </c>
      <c r="K33" s="2">
        <v>315.63697999999999</v>
      </c>
      <c r="L33" s="2">
        <v>61.822837999999997</v>
      </c>
      <c r="M33" s="2">
        <v>24.521704</v>
      </c>
      <c r="N33" s="2">
        <v>1.0546548</v>
      </c>
      <c r="O33" s="2">
        <v>87.399196000000003</v>
      </c>
      <c r="P33" s="1">
        <v>3.8765435000000004</v>
      </c>
      <c r="Q33" s="3">
        <v>11.571771999999999</v>
      </c>
      <c r="R33" s="1">
        <f t="shared" si="1"/>
        <v>663.94036510000012</v>
      </c>
    </row>
    <row r="34" spans="1:18" x14ac:dyDescent="0.25">
      <c r="A34" s="3">
        <v>30</v>
      </c>
      <c r="B34" s="3">
        <v>197</v>
      </c>
      <c r="C34" s="3">
        <v>2</v>
      </c>
      <c r="D34" s="2">
        <v>9.48</v>
      </c>
      <c r="E34" s="2">
        <v>4.4509166999999996</v>
      </c>
      <c r="F34" s="2">
        <v>254.88292000000001</v>
      </c>
      <c r="G34" s="2">
        <v>78.533332999999999</v>
      </c>
      <c r="H34" s="2">
        <f t="shared" si="0"/>
        <v>176.34958700000001</v>
      </c>
      <c r="I34" s="1">
        <v>0.31653869000000001</v>
      </c>
      <c r="J34" s="2">
        <v>271.76765</v>
      </c>
      <c r="K34" s="2">
        <v>315.63697999999999</v>
      </c>
      <c r="L34" s="2">
        <v>203.9667</v>
      </c>
      <c r="M34" s="2">
        <v>30.572555999999999</v>
      </c>
      <c r="N34" s="2">
        <v>-2.1783293000000001</v>
      </c>
      <c r="O34" s="2">
        <v>232.36093</v>
      </c>
      <c r="P34" s="1">
        <v>10.057791</v>
      </c>
      <c r="Q34" s="3">
        <v>30.023257999999998</v>
      </c>
      <c r="R34" s="1">
        <f t="shared" si="1"/>
        <v>693.96362310000018</v>
      </c>
    </row>
    <row r="35" spans="1:18" x14ac:dyDescent="0.25">
      <c r="A35" s="3">
        <v>31</v>
      </c>
      <c r="B35" s="3">
        <v>198</v>
      </c>
      <c r="C35" s="3">
        <v>1</v>
      </c>
      <c r="D35" s="2">
        <v>6.5810000000000004</v>
      </c>
      <c r="E35" s="2">
        <v>2.6545833000000001</v>
      </c>
      <c r="F35" s="2">
        <v>18.271377999999999</v>
      </c>
      <c r="G35" s="2">
        <v>9.8117528000000007</v>
      </c>
      <c r="H35" s="2">
        <f t="shared" si="0"/>
        <v>8.4596251999999978</v>
      </c>
      <c r="I35" s="1">
        <v>0.43776828000000001</v>
      </c>
      <c r="J35" s="2">
        <v>289.35518999999999</v>
      </c>
      <c r="K35" s="2">
        <v>315.63697999999999</v>
      </c>
      <c r="L35" s="2">
        <v>65.753868999999995</v>
      </c>
      <c r="M35" s="2">
        <v>23.751781999999999</v>
      </c>
      <c r="N35" s="2">
        <v>-1.0169068999999999</v>
      </c>
      <c r="O35" s="2">
        <v>88.488744999999994</v>
      </c>
      <c r="P35" s="1">
        <v>3.8655423999999998</v>
      </c>
      <c r="Q35" s="3">
        <v>11.538932000000001</v>
      </c>
      <c r="R35" s="1">
        <f t="shared" si="1"/>
        <v>705.50255510000022</v>
      </c>
    </row>
    <row r="36" spans="1:18" x14ac:dyDescent="0.25">
      <c r="A36" s="3">
        <v>32</v>
      </c>
      <c r="B36" s="3">
        <v>198</v>
      </c>
      <c r="C36" s="3">
        <v>2</v>
      </c>
      <c r="D36" s="2">
        <v>5.68</v>
      </c>
      <c r="E36" s="2">
        <v>3.6683333</v>
      </c>
      <c r="F36" s="2">
        <v>366.95722000000001</v>
      </c>
      <c r="G36" s="2">
        <v>134.99364</v>
      </c>
      <c r="H36" s="2">
        <f t="shared" si="0"/>
        <v>231.96358000000001</v>
      </c>
      <c r="I36" s="1">
        <v>0.32905784999999999</v>
      </c>
      <c r="J36" s="2">
        <v>283.28764999999999</v>
      </c>
      <c r="K36" s="2">
        <v>315.63697999999999</v>
      </c>
      <c r="L36" s="2">
        <v>147.37923000000001</v>
      </c>
      <c r="M36" s="2">
        <v>31.624134999999999</v>
      </c>
      <c r="N36" s="2">
        <v>-0.15853566999999999</v>
      </c>
      <c r="O36" s="2">
        <v>178.84483</v>
      </c>
      <c r="P36" s="1">
        <v>7.7260966</v>
      </c>
      <c r="Q36" s="3">
        <v>23.062975000000002</v>
      </c>
      <c r="R36" s="1">
        <f t="shared" si="1"/>
        <v>728.56553010000027</v>
      </c>
    </row>
    <row r="37" spans="1:18" x14ac:dyDescent="0.25">
      <c r="A37" s="3">
        <v>33</v>
      </c>
      <c r="B37" s="3">
        <v>199</v>
      </c>
      <c r="C37" s="3">
        <v>1</v>
      </c>
      <c r="D37" s="2">
        <v>9.0500000000000007</v>
      </c>
      <c r="E37" s="2">
        <v>3.7533333</v>
      </c>
      <c r="F37" s="2">
        <v>26.200005999999998</v>
      </c>
      <c r="G37" s="2">
        <v>10.036647</v>
      </c>
      <c r="H37" s="2">
        <f t="shared" si="0"/>
        <v>16.163359</v>
      </c>
      <c r="I37" s="1">
        <v>0.32977929</v>
      </c>
      <c r="J37" s="2">
        <v>275.2346</v>
      </c>
      <c r="K37" s="2">
        <v>315.63697999999999</v>
      </c>
      <c r="L37" s="2">
        <v>39.679845999999998</v>
      </c>
      <c r="M37" s="2">
        <v>56.18882</v>
      </c>
      <c r="N37" s="2">
        <v>-4.1016235999999999</v>
      </c>
      <c r="O37" s="2">
        <v>91.767042000000004</v>
      </c>
      <c r="P37" s="1">
        <v>3.970072</v>
      </c>
      <c r="Q37" s="3">
        <v>11.850961</v>
      </c>
      <c r="R37" s="1">
        <f t="shared" si="1"/>
        <v>740.41649110000026</v>
      </c>
    </row>
    <row r="38" spans="1:18" x14ac:dyDescent="0.25">
      <c r="A38" s="3">
        <v>34</v>
      </c>
      <c r="B38" s="3">
        <v>199</v>
      </c>
      <c r="C38" s="3">
        <v>2</v>
      </c>
      <c r="D38" s="2">
        <v>8.83</v>
      </c>
      <c r="E38" s="2">
        <v>4.3531250000000004</v>
      </c>
      <c r="F38" s="2">
        <v>279.71555999999998</v>
      </c>
      <c r="G38" s="2">
        <v>88.757193999999998</v>
      </c>
      <c r="H38" s="2">
        <f t="shared" si="0"/>
        <v>190.95836599999998</v>
      </c>
      <c r="I38" s="1">
        <v>0.29251825999999997</v>
      </c>
      <c r="J38" s="2">
        <v>277.31617999999997</v>
      </c>
      <c r="K38" s="2">
        <v>315.63697999999999</v>
      </c>
      <c r="L38" s="2">
        <v>181.61895999999999</v>
      </c>
      <c r="M38" s="2">
        <v>57.946728999999998</v>
      </c>
      <c r="N38" s="2">
        <v>-1.890063</v>
      </c>
      <c r="O38" s="2">
        <v>237.67563000000001</v>
      </c>
      <c r="P38" s="1">
        <v>10.267586999999999</v>
      </c>
      <c r="Q38" s="3">
        <v>30.649514</v>
      </c>
      <c r="R38" s="1">
        <f t="shared" si="1"/>
        <v>771.06600510000021</v>
      </c>
    </row>
    <row r="39" spans="1:18" x14ac:dyDescent="0.25">
      <c r="A39" s="3">
        <v>35</v>
      </c>
      <c r="B39" s="3">
        <v>200</v>
      </c>
      <c r="C39" s="3">
        <v>1</v>
      </c>
      <c r="D39" s="2">
        <v>5.0339999999999998</v>
      </c>
      <c r="E39" s="2">
        <v>1.97</v>
      </c>
      <c r="F39" s="2">
        <v>33.576582999999999</v>
      </c>
      <c r="G39" s="2">
        <v>12.031469</v>
      </c>
      <c r="H39" s="2">
        <f t="shared" si="0"/>
        <v>21.545113999999998</v>
      </c>
      <c r="I39" s="1">
        <v>0.34182128000000001</v>
      </c>
      <c r="J39" s="2">
        <v>312.91037999999998</v>
      </c>
      <c r="K39" s="2">
        <v>315.63697999999999</v>
      </c>
      <c r="L39" s="2">
        <v>39.468007999999998</v>
      </c>
      <c r="M39" s="2">
        <v>14.627212</v>
      </c>
      <c r="N39" s="2">
        <v>3.7655052000000002</v>
      </c>
      <c r="O39" s="2">
        <v>57.860725000000002</v>
      </c>
      <c r="P39" s="1">
        <v>2.4995832999999998</v>
      </c>
      <c r="Q39" s="3">
        <v>7.4614428000000004</v>
      </c>
      <c r="R39" s="1">
        <f t="shared" si="1"/>
        <v>778.5274479000002</v>
      </c>
    </row>
    <row r="40" spans="1:18" x14ac:dyDescent="0.25">
      <c r="A40" s="3">
        <v>36</v>
      </c>
      <c r="B40" s="3">
        <v>200</v>
      </c>
      <c r="C40" s="3">
        <v>2</v>
      </c>
      <c r="D40" s="2">
        <v>4.6970000000000001</v>
      </c>
      <c r="E40" s="2">
        <v>2.3455417000000001</v>
      </c>
      <c r="F40" s="2">
        <v>110.49231</v>
      </c>
      <c r="G40" s="2">
        <v>36.707028000000001</v>
      </c>
      <c r="H40" s="2">
        <f t="shared" si="0"/>
        <v>73.785281999999995</v>
      </c>
      <c r="I40" s="1">
        <v>0.30355168999999999</v>
      </c>
      <c r="J40" s="2">
        <v>314.08699999999999</v>
      </c>
      <c r="K40" s="2">
        <v>315.63697999999999</v>
      </c>
      <c r="L40" s="2">
        <v>142.44763</v>
      </c>
      <c r="M40" s="2">
        <v>24.844245999999998</v>
      </c>
      <c r="N40" s="2">
        <v>6.9083895000000002</v>
      </c>
      <c r="O40" s="2">
        <v>174.20026999999999</v>
      </c>
      <c r="P40" s="1">
        <v>7.5254515</v>
      </c>
      <c r="Q40" s="3">
        <v>22.464034000000002</v>
      </c>
      <c r="R40" s="1">
        <f t="shared" si="1"/>
        <v>800.99148190000017</v>
      </c>
    </row>
    <row r="41" spans="1:18" x14ac:dyDescent="0.25">
      <c r="A41" s="3">
        <v>37</v>
      </c>
      <c r="B41" s="3">
        <v>201</v>
      </c>
      <c r="C41" s="3">
        <v>1</v>
      </c>
      <c r="D41" s="2">
        <v>4.056</v>
      </c>
      <c r="E41" s="2">
        <v>1.2904167</v>
      </c>
      <c r="F41" s="2">
        <v>26.269389</v>
      </c>
      <c r="G41" s="2">
        <v>8.2032667000000004</v>
      </c>
      <c r="H41" s="2">
        <f t="shared" si="0"/>
        <v>18.0661223</v>
      </c>
      <c r="I41" s="1">
        <v>0.32865643999999999</v>
      </c>
      <c r="J41" s="2">
        <v>322.16960999999998</v>
      </c>
      <c r="K41" s="2">
        <v>315.63697999999999</v>
      </c>
      <c r="L41" s="2">
        <v>45.017817999999998</v>
      </c>
      <c r="M41" s="2">
        <v>11.632662</v>
      </c>
      <c r="N41" s="2">
        <v>4.6999459000000003</v>
      </c>
      <c r="O41" s="2">
        <v>61.350425000000001</v>
      </c>
      <c r="P41" s="1">
        <v>2.6503383999999999</v>
      </c>
      <c r="Q41" s="3">
        <v>7.9114578</v>
      </c>
      <c r="R41" s="1">
        <f t="shared" si="1"/>
        <v>808.90293970000016</v>
      </c>
    </row>
    <row r="42" spans="1:18" x14ac:dyDescent="0.25">
      <c r="A42" s="3">
        <v>38</v>
      </c>
      <c r="B42" s="3">
        <v>201</v>
      </c>
      <c r="C42" s="3">
        <v>2</v>
      </c>
      <c r="D42" s="2">
        <v>1.6910000000000001</v>
      </c>
      <c r="E42" s="2">
        <v>1.5223332999999999</v>
      </c>
      <c r="F42" s="2">
        <v>215.46906000000001</v>
      </c>
      <c r="G42" s="2">
        <v>71.846943999999993</v>
      </c>
      <c r="H42" s="2">
        <f t="shared" si="0"/>
        <v>143.62211600000001</v>
      </c>
      <c r="I42" s="1">
        <v>0.35354327000000002</v>
      </c>
      <c r="J42" s="2">
        <v>324.67336999999998</v>
      </c>
      <c r="K42" s="2">
        <v>315.63697999999999</v>
      </c>
      <c r="L42" s="2">
        <v>84.639492000000004</v>
      </c>
      <c r="M42" s="2">
        <v>16.760411999999999</v>
      </c>
      <c r="N42" s="2">
        <v>7.8074982999999998</v>
      </c>
      <c r="O42" s="2">
        <v>109.20740000000001</v>
      </c>
      <c r="P42" s="1">
        <v>4.7177597999999996</v>
      </c>
      <c r="Q42" s="3">
        <v>14.082865</v>
      </c>
      <c r="R42" s="1">
        <f t="shared" si="1"/>
        <v>822.98580470000013</v>
      </c>
    </row>
    <row r="43" spans="1:18" x14ac:dyDescent="0.25">
      <c r="A43" s="3">
        <v>39</v>
      </c>
      <c r="B43" s="3">
        <v>202</v>
      </c>
      <c r="C43" s="3">
        <v>1</v>
      </c>
      <c r="D43" s="2">
        <v>4.2229999999999999</v>
      </c>
      <c r="E43" s="2">
        <v>2.0763750000000001</v>
      </c>
      <c r="F43" s="2">
        <v>2.9593083</v>
      </c>
      <c r="G43" s="2">
        <v>1.2224832999999999</v>
      </c>
      <c r="H43" s="2">
        <f t="shared" si="0"/>
        <v>1.7368250000000001</v>
      </c>
      <c r="I43" s="1">
        <v>0.35225247999999998</v>
      </c>
      <c r="J43" s="2">
        <v>323.62858999999997</v>
      </c>
      <c r="K43" s="2">
        <v>315.63697999999999</v>
      </c>
      <c r="L43" s="2">
        <v>63.619804000000002</v>
      </c>
      <c r="M43" s="2">
        <v>32.862163000000002</v>
      </c>
      <c r="N43" s="2">
        <v>14.756214</v>
      </c>
      <c r="O43" s="2">
        <v>111.23818</v>
      </c>
      <c r="P43" s="1">
        <v>4.8054894000000008</v>
      </c>
      <c r="Q43" s="3">
        <v>14.344745</v>
      </c>
      <c r="R43" s="1">
        <f t="shared" si="1"/>
        <v>837.33054970000012</v>
      </c>
    </row>
    <row r="44" spans="1:18" x14ac:dyDescent="0.25">
      <c r="A44" s="3">
        <v>40</v>
      </c>
      <c r="B44" s="3">
        <v>202</v>
      </c>
      <c r="C44" s="3">
        <v>2</v>
      </c>
      <c r="D44" s="2">
        <v>5.0190000000000001</v>
      </c>
      <c r="E44" s="2">
        <v>3.2127083000000001</v>
      </c>
      <c r="F44" s="2">
        <v>229.78291999999999</v>
      </c>
      <c r="G44" s="2">
        <v>75.115750000000006</v>
      </c>
      <c r="H44" s="2">
        <f t="shared" si="0"/>
        <v>154.66717</v>
      </c>
      <c r="I44" s="1">
        <v>0.31944340999999998</v>
      </c>
      <c r="J44" s="2">
        <v>297.48487</v>
      </c>
      <c r="K44" s="2">
        <v>315.63697999999999</v>
      </c>
      <c r="L44" s="2">
        <v>115.66792</v>
      </c>
      <c r="M44" s="2">
        <v>32.463096</v>
      </c>
      <c r="N44" s="2">
        <v>3.7479938000000002</v>
      </c>
      <c r="O44" s="2">
        <v>151.87900999999999</v>
      </c>
      <c r="P44" s="1">
        <v>6.5611731999999998</v>
      </c>
      <c r="Q44" s="3">
        <v>19.585591999999998</v>
      </c>
      <c r="R44" s="1">
        <f t="shared" si="1"/>
        <v>856.91614170000014</v>
      </c>
    </row>
    <row r="45" spans="1:18" x14ac:dyDescent="0.25">
      <c r="A45" s="3">
        <v>41</v>
      </c>
      <c r="B45" s="3">
        <v>203</v>
      </c>
      <c r="C45" s="3">
        <v>1</v>
      </c>
      <c r="D45" s="2">
        <v>7.0179999999999998</v>
      </c>
      <c r="E45" s="2">
        <v>3.5491666999999998</v>
      </c>
      <c r="F45" s="2">
        <v>34.964972000000003</v>
      </c>
      <c r="G45" s="2">
        <v>12.224408</v>
      </c>
      <c r="H45" s="2">
        <f t="shared" si="0"/>
        <v>22.740564000000003</v>
      </c>
      <c r="I45" s="1">
        <v>0.31740674000000002</v>
      </c>
      <c r="J45" s="2">
        <v>302.48214000000002</v>
      </c>
      <c r="K45" s="2">
        <v>315.63697999999999</v>
      </c>
      <c r="L45" s="2">
        <v>52.516730000000003</v>
      </c>
      <c r="M45" s="2">
        <v>24.723696</v>
      </c>
      <c r="N45" s="2">
        <v>4.7028394999999996</v>
      </c>
      <c r="O45" s="2">
        <v>81.943265999999994</v>
      </c>
      <c r="P45" s="1">
        <v>3.5399490999999998</v>
      </c>
      <c r="Q45" s="3">
        <v>10.567012</v>
      </c>
      <c r="R45" s="1">
        <f t="shared" si="1"/>
        <v>867.48315370000012</v>
      </c>
    </row>
    <row r="46" spans="1:18" x14ac:dyDescent="0.25">
      <c r="A46" s="3">
        <v>42</v>
      </c>
      <c r="B46" s="3">
        <v>203</v>
      </c>
      <c r="C46" s="3">
        <v>2</v>
      </c>
      <c r="D46" s="2">
        <v>7.3689999999999998</v>
      </c>
      <c r="E46" s="2">
        <v>3.6764583000000002</v>
      </c>
      <c r="F46" s="2">
        <v>261.78316999999998</v>
      </c>
      <c r="G46" s="2">
        <v>82.532611000000003</v>
      </c>
      <c r="H46" s="2">
        <f t="shared" si="0"/>
        <v>179.25055899999998</v>
      </c>
      <c r="I46" s="1">
        <v>0.30807878999999999</v>
      </c>
      <c r="J46" s="2">
        <v>315.79737999999998</v>
      </c>
      <c r="K46" s="2">
        <v>315.63697999999999</v>
      </c>
      <c r="L46" s="2">
        <v>169.98084</v>
      </c>
      <c r="M46" s="2">
        <v>19.538812</v>
      </c>
      <c r="N46" s="2">
        <v>6.7076038999999996</v>
      </c>
      <c r="O46" s="2">
        <v>196.22726</v>
      </c>
      <c r="P46" s="1">
        <v>8.4770174000000011</v>
      </c>
      <c r="Q46" s="3">
        <v>25.30453</v>
      </c>
      <c r="R46" s="1">
        <f t="shared" si="1"/>
        <v>892.78768370000012</v>
      </c>
    </row>
    <row r="47" spans="1:18" x14ac:dyDescent="0.25">
      <c r="A47" s="3">
        <v>43</v>
      </c>
      <c r="B47" s="3">
        <v>204</v>
      </c>
      <c r="C47" s="3">
        <v>1</v>
      </c>
      <c r="D47" s="2">
        <v>6.3470000000000004</v>
      </c>
      <c r="E47" s="2">
        <v>3.136625</v>
      </c>
      <c r="F47" s="2">
        <v>30.263193999999999</v>
      </c>
      <c r="G47" s="2">
        <v>8.9109583000000008</v>
      </c>
      <c r="H47" s="2">
        <f t="shared" si="0"/>
        <v>21.352235699999998</v>
      </c>
      <c r="I47" s="1">
        <v>0.32038396000000002</v>
      </c>
      <c r="J47" s="2">
        <v>316.25832000000003</v>
      </c>
      <c r="K47" s="2">
        <v>315.63697999999999</v>
      </c>
      <c r="L47" s="2">
        <v>128.28757999999999</v>
      </c>
      <c r="M47" s="2">
        <v>32.033447000000002</v>
      </c>
      <c r="N47" s="2">
        <v>11.272010999999999</v>
      </c>
      <c r="O47" s="2">
        <v>171.59304</v>
      </c>
      <c r="P47" s="1">
        <v>7.4128191999999995</v>
      </c>
      <c r="Q47" s="3">
        <v>22.127818999999999</v>
      </c>
      <c r="R47" s="1">
        <f t="shared" si="1"/>
        <v>914.91550270000016</v>
      </c>
    </row>
    <row r="48" spans="1:18" x14ac:dyDescent="0.25">
      <c r="A48" s="3">
        <v>44</v>
      </c>
      <c r="B48" s="3">
        <v>204</v>
      </c>
      <c r="C48" s="3">
        <v>2</v>
      </c>
      <c r="D48" s="2">
        <v>9.15</v>
      </c>
      <c r="E48" s="2">
        <v>5.2479167000000002</v>
      </c>
      <c r="F48" s="2">
        <v>622.77139</v>
      </c>
      <c r="G48" s="2">
        <v>221.82974999999999</v>
      </c>
      <c r="H48" s="2">
        <f t="shared" si="0"/>
        <v>400.94164000000001</v>
      </c>
      <c r="I48" s="1">
        <v>0.30710444999999997</v>
      </c>
      <c r="J48" s="2">
        <v>299.24430000000001</v>
      </c>
      <c r="K48" s="2">
        <v>315.63697999999999</v>
      </c>
      <c r="L48" s="2">
        <v>216.84875</v>
      </c>
      <c r="M48" s="2">
        <v>22.875347000000001</v>
      </c>
      <c r="N48" s="2">
        <v>5.2727063999999997</v>
      </c>
      <c r="O48" s="2">
        <v>244.99681000000001</v>
      </c>
      <c r="P48" s="1">
        <v>10.583862</v>
      </c>
      <c r="Q48" s="3">
        <v>31.593617999999999</v>
      </c>
      <c r="R48" s="1">
        <f t="shared" si="1"/>
        <v>946.50912070000015</v>
      </c>
    </row>
    <row r="49" spans="1:18" x14ac:dyDescent="0.25">
      <c r="A49" s="3">
        <v>45</v>
      </c>
      <c r="B49" s="3">
        <v>205</v>
      </c>
      <c r="C49" s="3">
        <v>1</v>
      </c>
      <c r="D49" s="2">
        <v>9.89</v>
      </c>
      <c r="E49" s="2">
        <v>4.8841666999999998</v>
      </c>
      <c r="F49" s="2">
        <v>25.315432999999999</v>
      </c>
      <c r="G49" s="2">
        <v>6.78545</v>
      </c>
      <c r="H49" s="2">
        <f t="shared" si="0"/>
        <v>18.529982999999998</v>
      </c>
      <c r="I49" s="1">
        <v>0.28992185999999998</v>
      </c>
      <c r="J49" s="2">
        <v>293.19983999999999</v>
      </c>
      <c r="K49" s="2">
        <v>315.63697999999999</v>
      </c>
      <c r="L49" s="2">
        <v>68.909577999999996</v>
      </c>
      <c r="M49" s="2">
        <v>30.610491</v>
      </c>
      <c r="N49" s="2">
        <v>5.3984364999999999</v>
      </c>
      <c r="O49" s="2">
        <v>104.91851</v>
      </c>
      <c r="P49" s="1">
        <v>4.5324794000000006</v>
      </c>
      <c r="Q49" s="3">
        <v>13.529788999999999</v>
      </c>
      <c r="R49" s="1">
        <f t="shared" si="1"/>
        <v>960.0389097000002</v>
      </c>
    </row>
    <row r="50" spans="1:18" x14ac:dyDescent="0.25">
      <c r="A50" s="3">
        <v>46</v>
      </c>
      <c r="B50" s="3">
        <v>205</v>
      </c>
      <c r="C50" s="3">
        <v>2</v>
      </c>
      <c r="D50" s="2">
        <v>10.26</v>
      </c>
      <c r="E50" s="2">
        <v>4.4513749999999996</v>
      </c>
      <c r="F50" s="2">
        <v>384.20972</v>
      </c>
      <c r="G50" s="2">
        <v>128.40931</v>
      </c>
      <c r="H50" s="2">
        <f t="shared" si="0"/>
        <v>255.80041</v>
      </c>
      <c r="I50" s="1">
        <v>0.31267956000000002</v>
      </c>
      <c r="J50" s="2">
        <v>298.77978999999999</v>
      </c>
      <c r="K50" s="2">
        <v>315.63697999999999</v>
      </c>
      <c r="L50" s="2">
        <v>235.23946000000001</v>
      </c>
      <c r="M50" s="2">
        <v>31.143060999999999</v>
      </c>
      <c r="N50" s="2">
        <v>7.1767228000000003</v>
      </c>
      <c r="O50" s="2">
        <v>273.55923999999999</v>
      </c>
      <c r="P50" s="1">
        <v>11.817759000000001</v>
      </c>
      <c r="Q50" s="3">
        <v>35.276893000000001</v>
      </c>
      <c r="R50" s="1">
        <f t="shared" si="1"/>
        <v>995.31580270000018</v>
      </c>
    </row>
    <row r="51" spans="1:18" x14ac:dyDescent="0.25">
      <c r="A51" s="3">
        <v>47</v>
      </c>
      <c r="B51" s="3">
        <v>206</v>
      </c>
      <c r="C51" s="3">
        <v>1</v>
      </c>
      <c r="D51" s="2">
        <v>5.5670000000000002</v>
      </c>
      <c r="E51" s="2">
        <v>3.151125</v>
      </c>
      <c r="F51" s="2">
        <v>21.275113999999999</v>
      </c>
      <c r="G51" s="2">
        <v>6.4338471999999998</v>
      </c>
      <c r="H51" s="2">
        <f t="shared" si="0"/>
        <v>14.8412668</v>
      </c>
      <c r="I51" s="1">
        <v>0.33050724999999997</v>
      </c>
      <c r="J51" s="2">
        <v>313.63754999999998</v>
      </c>
      <c r="K51" s="2">
        <v>315.63697999999999</v>
      </c>
      <c r="L51" s="2">
        <v>121.03882</v>
      </c>
      <c r="M51" s="2">
        <v>35.396250999999999</v>
      </c>
      <c r="N51" s="2">
        <v>11.257092999999999</v>
      </c>
      <c r="O51" s="2">
        <v>167.69216</v>
      </c>
      <c r="P51" s="1">
        <v>7.2443014000000003</v>
      </c>
      <c r="Q51" s="3">
        <v>21.624780000000001</v>
      </c>
      <c r="R51" s="1">
        <f t="shared" si="1"/>
        <v>1016.9405827000002</v>
      </c>
    </row>
    <row r="52" spans="1:18" x14ac:dyDescent="0.25">
      <c r="A52" s="3">
        <v>48</v>
      </c>
      <c r="B52" s="3">
        <v>206</v>
      </c>
      <c r="C52" s="3">
        <v>2</v>
      </c>
      <c r="D52" s="2">
        <v>7.4109999999999996</v>
      </c>
      <c r="E52" s="2">
        <v>3.6175000000000002</v>
      </c>
      <c r="F52" s="2">
        <v>296.25333000000001</v>
      </c>
      <c r="G52" s="2">
        <v>93.422443999999999</v>
      </c>
      <c r="H52" s="2">
        <f t="shared" si="0"/>
        <v>202.83088600000002</v>
      </c>
      <c r="I52" s="1">
        <v>0.30708759000000002</v>
      </c>
      <c r="J52" s="2">
        <v>322.99549000000002</v>
      </c>
      <c r="K52" s="2">
        <v>315.63697999999999</v>
      </c>
      <c r="L52" s="2">
        <v>110.602</v>
      </c>
      <c r="M52" s="2">
        <v>35.069136999999998</v>
      </c>
      <c r="N52" s="2">
        <v>15.417634</v>
      </c>
      <c r="O52" s="2">
        <v>161.08877000000001</v>
      </c>
      <c r="P52" s="1">
        <v>6.9590350000000001</v>
      </c>
      <c r="Q52" s="3">
        <v>20.773239</v>
      </c>
      <c r="R52" s="1">
        <f t="shared" si="1"/>
        <v>1037.7138217000002</v>
      </c>
    </row>
    <row r="53" spans="1:18" x14ac:dyDescent="0.25">
      <c r="A53" s="3">
        <v>49</v>
      </c>
      <c r="B53" s="3">
        <v>207</v>
      </c>
      <c r="C53" s="3">
        <v>1</v>
      </c>
      <c r="D53" s="2">
        <v>8.35</v>
      </c>
      <c r="E53" s="2">
        <v>3.9083332999999998</v>
      </c>
      <c r="F53" s="2">
        <v>15.593786</v>
      </c>
      <c r="G53" s="2">
        <v>4.7289111000000004</v>
      </c>
      <c r="H53" s="2">
        <f t="shared" si="0"/>
        <v>10.8648749</v>
      </c>
      <c r="I53" s="1">
        <v>0.33585357999999998</v>
      </c>
      <c r="J53" s="2">
        <v>328.48041999999998</v>
      </c>
      <c r="K53" s="2">
        <v>315.63697999999999</v>
      </c>
      <c r="L53" s="2">
        <v>50.970387000000002</v>
      </c>
      <c r="M53" s="2">
        <v>30.948277000000001</v>
      </c>
      <c r="N53" s="2">
        <v>14.405339</v>
      </c>
      <c r="O53" s="2">
        <v>96.324003000000005</v>
      </c>
      <c r="P53" s="1">
        <v>4.1611969000000002</v>
      </c>
      <c r="Q53" s="3">
        <v>12.421483</v>
      </c>
      <c r="R53" s="1">
        <f t="shared" si="1"/>
        <v>1050.1353047000002</v>
      </c>
    </row>
    <row r="54" spans="1:18" x14ac:dyDescent="0.25">
      <c r="A54" s="3">
        <v>50</v>
      </c>
      <c r="B54" s="3">
        <v>207</v>
      </c>
      <c r="C54" s="3">
        <v>2</v>
      </c>
      <c r="D54" s="2">
        <v>7.4180000000000001</v>
      </c>
      <c r="E54" s="2">
        <v>3.4929583000000002</v>
      </c>
      <c r="F54" s="2">
        <v>72.026972000000001</v>
      </c>
      <c r="G54" s="2">
        <v>23.222474999999999</v>
      </c>
      <c r="H54" s="2">
        <f t="shared" si="0"/>
        <v>48.804496999999998</v>
      </c>
      <c r="I54" s="1">
        <v>0.35103316000000001</v>
      </c>
      <c r="J54" s="2">
        <v>323.57718</v>
      </c>
      <c r="K54" s="2">
        <v>315.63697999999999</v>
      </c>
      <c r="L54" s="2">
        <v>31.447161000000001</v>
      </c>
      <c r="M54" s="2">
        <v>43.672967</v>
      </c>
      <c r="N54" s="2">
        <v>18.724653</v>
      </c>
      <c r="O54" s="2">
        <v>93.844780999999998</v>
      </c>
      <c r="P54" s="1">
        <v>4.0540944999999997</v>
      </c>
      <c r="Q54" s="3">
        <v>12.101775</v>
      </c>
      <c r="R54" s="1">
        <f t="shared" si="1"/>
        <v>1062.2370797000003</v>
      </c>
    </row>
    <row r="55" spans="1:18" x14ac:dyDescent="0.25">
      <c r="A55" s="3">
        <v>51</v>
      </c>
      <c r="B55" s="3">
        <v>208</v>
      </c>
      <c r="C55" s="3">
        <v>1</v>
      </c>
      <c r="D55" s="2">
        <v>5.6139999999999999</v>
      </c>
      <c r="E55" s="2">
        <v>2.7879583000000001</v>
      </c>
      <c r="F55" s="2">
        <v>5.1314888999999999</v>
      </c>
      <c r="G55" s="2">
        <v>1.9945058</v>
      </c>
      <c r="H55" s="2">
        <f t="shared" si="0"/>
        <v>3.1369831000000001</v>
      </c>
      <c r="I55" s="1">
        <v>0.39643672000000002</v>
      </c>
      <c r="J55" s="2">
        <v>310.56648000000001</v>
      </c>
      <c r="K55" s="2">
        <v>315.63697999999999</v>
      </c>
      <c r="L55" s="2">
        <v>68.753276999999997</v>
      </c>
      <c r="M55" s="2">
        <v>35.252439000000003</v>
      </c>
      <c r="N55" s="2">
        <v>8.8602747999999991</v>
      </c>
      <c r="O55" s="2">
        <v>112.86599</v>
      </c>
      <c r="P55" s="1">
        <v>4.8758108</v>
      </c>
      <c r="Q55" s="3">
        <v>14.554658999999999</v>
      </c>
      <c r="R55" s="1">
        <f t="shared" si="1"/>
        <v>1076.7917387000002</v>
      </c>
    </row>
    <row r="56" spans="1:18" x14ac:dyDescent="0.25">
      <c r="A56" s="3">
        <v>52</v>
      </c>
      <c r="B56" s="3">
        <v>208</v>
      </c>
      <c r="C56" s="3">
        <v>2</v>
      </c>
      <c r="D56" s="2">
        <v>5.7249999999999996</v>
      </c>
      <c r="E56" s="2">
        <v>3.1617082999999999</v>
      </c>
      <c r="F56" s="2">
        <v>742.97110999999995</v>
      </c>
      <c r="G56" s="2">
        <v>298.03055999999998</v>
      </c>
      <c r="H56" s="2">
        <f t="shared" si="0"/>
        <v>444.94054999999997</v>
      </c>
      <c r="I56" s="1">
        <v>0.39406921</v>
      </c>
      <c r="J56" s="2">
        <v>290.55054999999999</v>
      </c>
      <c r="K56" s="2">
        <v>315.63697999999999</v>
      </c>
      <c r="L56" s="2">
        <v>165.50269</v>
      </c>
      <c r="M56" s="2">
        <v>30.836456999999999</v>
      </c>
      <c r="N56" s="2">
        <v>0.32790652999999997</v>
      </c>
      <c r="O56" s="2">
        <v>196.66705999999999</v>
      </c>
      <c r="P56" s="1">
        <v>8.4960167999999996</v>
      </c>
      <c r="Q56" s="3">
        <v>25.361243999999999</v>
      </c>
      <c r="R56" s="1">
        <f t="shared" si="1"/>
        <v>1102.1529827000002</v>
      </c>
    </row>
    <row r="57" spans="1:18" x14ac:dyDescent="0.25">
      <c r="A57" s="3">
        <v>53</v>
      </c>
      <c r="B57" s="3">
        <v>209</v>
      </c>
      <c r="C57" s="3">
        <v>1</v>
      </c>
      <c r="D57" s="2">
        <v>6.3209999999999997</v>
      </c>
      <c r="E57" s="2">
        <v>3.2377500000000001</v>
      </c>
      <c r="F57" s="2">
        <v>12.438667000000001</v>
      </c>
      <c r="G57" s="2">
        <v>8.6536221999999992</v>
      </c>
      <c r="H57" s="2">
        <f t="shared" si="0"/>
        <v>3.7850448000000014</v>
      </c>
      <c r="I57" s="1">
        <v>0.51493833</v>
      </c>
      <c r="J57" s="2">
        <v>287.01762000000002</v>
      </c>
      <c r="K57" s="2">
        <v>315.63697999999999</v>
      </c>
      <c r="L57" s="2">
        <v>65.363146999999998</v>
      </c>
      <c r="M57" s="2">
        <v>21.281424000000001</v>
      </c>
      <c r="N57" s="2">
        <v>0.26999485000000001</v>
      </c>
      <c r="O57" s="2">
        <v>86.914565999999994</v>
      </c>
      <c r="P57" s="1">
        <v>3.8770828000000002</v>
      </c>
      <c r="Q57" s="3">
        <v>11.573382000000001</v>
      </c>
      <c r="R57" s="1">
        <f t="shared" si="1"/>
        <v>1113.7263647000002</v>
      </c>
    </row>
    <row r="58" spans="1:18" x14ac:dyDescent="0.25">
      <c r="A58" s="3">
        <v>54</v>
      </c>
      <c r="B58" s="3">
        <v>209</v>
      </c>
      <c r="C58" s="3">
        <v>2</v>
      </c>
      <c r="D58" s="2">
        <v>8.06</v>
      </c>
      <c r="E58" s="2">
        <v>4.3</v>
      </c>
      <c r="F58" s="2">
        <v>618.14917000000003</v>
      </c>
      <c r="G58" s="2">
        <v>276.01916999999997</v>
      </c>
      <c r="H58" s="2">
        <f t="shared" si="0"/>
        <v>342.13000000000005</v>
      </c>
      <c r="I58" s="1">
        <v>0.38819078000000001</v>
      </c>
      <c r="J58" s="2">
        <v>285.06254000000001</v>
      </c>
      <c r="K58" s="2">
        <v>315.63697999999999</v>
      </c>
      <c r="L58" s="2">
        <v>197.77082999999999</v>
      </c>
      <c r="M58" s="2">
        <v>23.233238</v>
      </c>
      <c r="N58" s="2">
        <v>1.4416712</v>
      </c>
      <c r="O58" s="2">
        <v>222.44574</v>
      </c>
      <c r="P58" s="1">
        <v>9.6096558000000005</v>
      </c>
      <c r="Q58" s="3">
        <v>28.68554</v>
      </c>
      <c r="R58" s="1">
        <f t="shared" si="1"/>
        <v>1142.4119047000002</v>
      </c>
    </row>
    <row r="59" spans="1:18" x14ac:dyDescent="0.25">
      <c r="A59" s="3">
        <v>55</v>
      </c>
      <c r="B59" s="3">
        <v>210</v>
      </c>
      <c r="C59" s="3">
        <v>1</v>
      </c>
      <c r="D59" s="2">
        <v>7.9939999999999998</v>
      </c>
      <c r="E59" s="2">
        <v>4.1280833000000001</v>
      </c>
      <c r="F59" s="2">
        <v>13.339181</v>
      </c>
      <c r="G59" s="2">
        <v>7.9137278000000002</v>
      </c>
      <c r="H59" s="2">
        <f t="shared" si="0"/>
        <v>5.4254531999999998</v>
      </c>
      <c r="I59" s="1">
        <v>0.53477657000000001</v>
      </c>
      <c r="J59" s="2">
        <v>269.60604999999998</v>
      </c>
      <c r="K59" s="2">
        <v>315.63697999999999</v>
      </c>
      <c r="L59" s="2">
        <v>40.151676000000002</v>
      </c>
      <c r="M59" s="2">
        <v>35.124352000000002</v>
      </c>
      <c r="N59" s="2">
        <v>-3.5990131000000001</v>
      </c>
      <c r="O59" s="2">
        <v>71.677015999999995</v>
      </c>
      <c r="P59" s="1">
        <v>3.2294675000000002</v>
      </c>
      <c r="Q59" s="3">
        <v>9.6402015999999993</v>
      </c>
      <c r="R59" s="1">
        <f t="shared" si="1"/>
        <v>1152.0521063000001</v>
      </c>
    </row>
    <row r="60" spans="1:18" x14ac:dyDescent="0.25">
      <c r="A60" s="3">
        <v>56</v>
      </c>
      <c r="B60" s="3">
        <v>210</v>
      </c>
      <c r="C60" s="3">
        <v>2</v>
      </c>
      <c r="D60" s="2">
        <v>9.83</v>
      </c>
      <c r="E60" s="2">
        <v>4.9741666999999996</v>
      </c>
      <c r="F60" s="2">
        <v>595.38139000000001</v>
      </c>
      <c r="G60" s="2">
        <v>270.06975</v>
      </c>
      <c r="H60" s="2">
        <f t="shared" si="0"/>
        <v>325.31164000000001</v>
      </c>
      <c r="I60" s="1">
        <v>0.39377472000000002</v>
      </c>
      <c r="J60" s="2">
        <v>287.43774999999999</v>
      </c>
      <c r="K60" s="2">
        <v>315.63697999999999</v>
      </c>
      <c r="L60" s="2">
        <v>146.31351000000001</v>
      </c>
      <c r="M60" s="2">
        <v>36.821373999999999</v>
      </c>
      <c r="N60" s="2">
        <v>4.4843117000000001</v>
      </c>
      <c r="O60" s="2">
        <v>187.61920000000001</v>
      </c>
      <c r="P60" s="1">
        <v>8.1051494000000002</v>
      </c>
      <c r="Q60" s="3">
        <v>24.194476000000002</v>
      </c>
      <c r="R60" s="1">
        <f t="shared" si="1"/>
        <v>1176.2465823</v>
      </c>
    </row>
    <row r="61" spans="1:18" x14ac:dyDescent="0.25">
      <c r="A61" s="3">
        <v>57</v>
      </c>
      <c r="B61" s="3">
        <v>211</v>
      </c>
      <c r="C61" s="3">
        <v>1</v>
      </c>
      <c r="D61" s="2">
        <v>9.52</v>
      </c>
      <c r="E61" s="2">
        <v>4.8483333000000002</v>
      </c>
      <c r="F61" s="2">
        <v>12.107967</v>
      </c>
      <c r="G61" s="2">
        <v>3.5058611000000002</v>
      </c>
      <c r="H61" s="2">
        <f t="shared" si="0"/>
        <v>8.6021058999999997</v>
      </c>
      <c r="I61" s="1">
        <v>0.35025539</v>
      </c>
      <c r="J61" s="2">
        <v>315.84010000000001</v>
      </c>
      <c r="K61" s="2">
        <v>315.63697999999999</v>
      </c>
      <c r="L61" s="2">
        <v>52.720767000000002</v>
      </c>
      <c r="M61" s="2">
        <v>50.996481000000003</v>
      </c>
      <c r="N61" s="2">
        <v>19.233459</v>
      </c>
      <c r="O61" s="2">
        <v>122.95071</v>
      </c>
      <c r="P61" s="1">
        <v>5.3114705000000004</v>
      </c>
      <c r="Q61" s="3">
        <v>15.855136</v>
      </c>
      <c r="R61" s="1">
        <f t="shared" si="1"/>
        <v>1192.1017182999999</v>
      </c>
    </row>
    <row r="62" spans="1:18" x14ac:dyDescent="0.25">
      <c r="A62" s="3">
        <v>58</v>
      </c>
      <c r="B62" s="3">
        <v>211</v>
      </c>
      <c r="C62" s="3">
        <v>2</v>
      </c>
      <c r="D62" s="2">
        <v>11.41</v>
      </c>
      <c r="E62" s="2">
        <v>5.8420832999999996</v>
      </c>
      <c r="F62" s="2">
        <v>337.06722000000002</v>
      </c>
      <c r="G62" s="2">
        <v>126.994</v>
      </c>
      <c r="H62" s="2">
        <f t="shared" si="0"/>
        <v>210.07322000000002</v>
      </c>
      <c r="I62" s="1">
        <v>0.34660416999999999</v>
      </c>
      <c r="J62" s="2">
        <v>308.30968000000001</v>
      </c>
      <c r="K62" s="2">
        <v>315.63697999999999</v>
      </c>
      <c r="L62" s="2">
        <v>102.32304999999999</v>
      </c>
      <c r="M62" s="2">
        <v>56.243540000000003</v>
      </c>
      <c r="N62" s="2">
        <v>17.725908</v>
      </c>
      <c r="O62" s="2">
        <v>176.29248999999999</v>
      </c>
      <c r="P62" s="1">
        <v>7.6158356999999999</v>
      </c>
      <c r="Q62" s="3">
        <v>22.733837999999999</v>
      </c>
      <c r="R62" s="1">
        <f t="shared" si="1"/>
        <v>1214.8355563</v>
      </c>
    </row>
    <row r="63" spans="1:18" x14ac:dyDescent="0.25">
      <c r="A63" s="3">
        <v>59</v>
      </c>
      <c r="B63" s="3">
        <v>212</v>
      </c>
      <c r="C63" s="3">
        <v>1</v>
      </c>
      <c r="D63" s="2">
        <v>11.56</v>
      </c>
      <c r="E63" s="2">
        <v>5.1895832999999998</v>
      </c>
      <c r="F63" s="2">
        <v>17.516183000000002</v>
      </c>
      <c r="G63" s="2">
        <v>5.6281943999999999</v>
      </c>
      <c r="H63" s="2">
        <f t="shared" si="0"/>
        <v>11.887988600000002</v>
      </c>
      <c r="I63" s="1">
        <v>0.33524102</v>
      </c>
      <c r="J63" s="2">
        <v>305.15341000000001</v>
      </c>
      <c r="K63" s="2">
        <v>315.63697999999999</v>
      </c>
      <c r="L63" s="2">
        <v>67.867930000000001</v>
      </c>
      <c r="M63" s="2">
        <v>48.992193999999998</v>
      </c>
      <c r="N63" s="2">
        <v>13.700456000000001</v>
      </c>
      <c r="O63" s="2">
        <v>130.56057999999999</v>
      </c>
      <c r="P63" s="1">
        <v>5.6402171000000001</v>
      </c>
      <c r="Q63" s="3">
        <v>16.836469000000001</v>
      </c>
      <c r="R63" s="1">
        <f t="shared" si="1"/>
        <v>1231.6720253000001</v>
      </c>
    </row>
    <row r="64" spans="1:18" x14ac:dyDescent="0.25">
      <c r="A64" s="3">
        <v>60</v>
      </c>
      <c r="B64" s="3">
        <v>212</v>
      </c>
      <c r="C64" s="3">
        <v>2</v>
      </c>
      <c r="D64" s="2">
        <v>12.17</v>
      </c>
      <c r="E64" s="2">
        <v>5.0069583</v>
      </c>
      <c r="F64" s="2">
        <v>508.01805999999999</v>
      </c>
      <c r="G64" s="2">
        <v>189.41624999999999</v>
      </c>
      <c r="H64" s="2">
        <f t="shared" si="0"/>
        <v>318.60181</v>
      </c>
      <c r="I64" s="1">
        <v>0.35092725000000002</v>
      </c>
      <c r="J64" s="2">
        <v>311.88101</v>
      </c>
      <c r="K64" s="2">
        <v>315.63697999999999</v>
      </c>
      <c r="L64" s="2">
        <v>156.90671</v>
      </c>
      <c r="M64" s="2">
        <v>55.702247</v>
      </c>
      <c r="N64" s="2">
        <v>19.377445999999999</v>
      </c>
      <c r="O64" s="2">
        <v>231.98641000000001</v>
      </c>
      <c r="P64" s="1">
        <v>10.021813</v>
      </c>
      <c r="Q64" s="3">
        <v>29.915859000000001</v>
      </c>
      <c r="R64" s="1">
        <f t="shared" si="1"/>
        <v>1261.5878843</v>
      </c>
    </row>
    <row r="65" spans="1:18" x14ac:dyDescent="0.25">
      <c r="A65" s="3">
        <v>61</v>
      </c>
      <c r="B65" s="3">
        <v>213</v>
      </c>
      <c r="C65" s="3">
        <v>1</v>
      </c>
      <c r="D65" s="2">
        <v>8.43</v>
      </c>
      <c r="E65" s="2">
        <v>4.3784583000000001</v>
      </c>
      <c r="F65" s="2">
        <v>8.3068194000000002</v>
      </c>
      <c r="G65" s="2">
        <v>3.8921917000000001</v>
      </c>
      <c r="H65" s="2">
        <f t="shared" si="0"/>
        <v>4.4146277000000005</v>
      </c>
      <c r="I65" s="1">
        <v>0.37009386</v>
      </c>
      <c r="J65" s="2">
        <v>318.35021</v>
      </c>
      <c r="K65" s="2">
        <v>315.63697999999999</v>
      </c>
      <c r="L65" s="2">
        <v>38.9572</v>
      </c>
      <c r="M65" s="2">
        <v>49.124372999999999</v>
      </c>
      <c r="N65" s="2">
        <v>19.186658000000001</v>
      </c>
      <c r="O65" s="2">
        <v>107.26823</v>
      </c>
      <c r="P65" s="1">
        <v>4.6339876000000002</v>
      </c>
      <c r="Q65" s="3">
        <v>13.832799</v>
      </c>
      <c r="R65" s="1">
        <f t="shared" si="1"/>
        <v>1275.4206833000001</v>
      </c>
    </row>
    <row r="66" spans="1:18" x14ac:dyDescent="0.25">
      <c r="A66" s="3">
        <v>62</v>
      </c>
      <c r="B66" s="3">
        <v>213</v>
      </c>
      <c r="C66" s="3">
        <v>2</v>
      </c>
      <c r="D66" s="2">
        <v>9.07</v>
      </c>
      <c r="E66" s="2">
        <v>4.7562499999999996</v>
      </c>
      <c r="F66" s="2">
        <v>166.77814000000001</v>
      </c>
      <c r="G66" s="2">
        <v>58.632972000000002</v>
      </c>
      <c r="H66" s="2">
        <f t="shared" si="0"/>
        <v>108.14516800000001</v>
      </c>
      <c r="I66" s="1">
        <v>0.35203338000000001</v>
      </c>
      <c r="J66" s="2">
        <v>325.29433999999998</v>
      </c>
      <c r="K66" s="2">
        <v>315.63697999999999</v>
      </c>
      <c r="L66" s="2">
        <v>110.85711999999999</v>
      </c>
      <c r="M66" s="2">
        <v>38.393315000000001</v>
      </c>
      <c r="N66" s="2">
        <v>17.283453999999999</v>
      </c>
      <c r="O66" s="2">
        <v>166.53389000000001</v>
      </c>
      <c r="P66" s="1">
        <v>7.1942639000000002</v>
      </c>
      <c r="Q66" s="3">
        <v>21.475415000000002</v>
      </c>
      <c r="R66" s="1">
        <f t="shared" si="1"/>
        <v>1296.8960983000002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29" workbookViewId="0">
      <selection activeCell="A5" sqref="A5:A66"/>
    </sheetView>
  </sheetViews>
  <sheetFormatPr defaultRowHeight="15" x14ac:dyDescent="0.25"/>
  <cols>
    <col min="1" max="1" width="7.28515625" style="3" customWidth="1"/>
    <col min="2" max="2" width="8.28515625" style="3" bestFit="1" customWidth="1"/>
    <col min="3" max="3" width="8.140625" style="3" bestFit="1" customWidth="1"/>
    <col min="4" max="4" width="7.7109375" style="1" bestFit="1" customWidth="1"/>
    <col min="5" max="5" width="7.42578125" style="1" bestFit="1" customWidth="1"/>
    <col min="6" max="6" width="8.42578125" style="1" bestFit="1" customWidth="1"/>
    <col min="7" max="7" width="7.5703125" style="1" bestFit="1" customWidth="1"/>
    <col min="8" max="9" width="8.85546875" style="1" bestFit="1" customWidth="1"/>
    <col min="10" max="10" width="9.28515625" style="1" bestFit="1" customWidth="1"/>
    <col min="11" max="13" width="8.85546875" style="1" bestFit="1" customWidth="1"/>
    <col min="14" max="14" width="9.5703125" style="1" bestFit="1" customWidth="1"/>
    <col min="15" max="15" width="6.42578125" style="1" bestFit="1" customWidth="1"/>
    <col min="16" max="16" width="7" style="1" customWidth="1"/>
    <col min="17" max="16384" width="9.140625" style="1"/>
  </cols>
  <sheetData>
    <row r="1" spans="1:16" x14ac:dyDescent="0.25">
      <c r="A1" s="11" t="s">
        <v>0</v>
      </c>
    </row>
    <row r="2" spans="1:16" x14ac:dyDescent="0.25">
      <c r="A2" s="12" t="s">
        <v>2</v>
      </c>
    </row>
    <row r="3" spans="1:16" x14ac:dyDescent="0.25">
      <c r="A3" s="13"/>
      <c r="B3" s="14"/>
      <c r="C3" s="14"/>
      <c r="D3" s="9" t="s">
        <v>23</v>
      </c>
      <c r="E3" s="9" t="s">
        <v>25</v>
      </c>
      <c r="F3" s="9" t="s">
        <v>21</v>
      </c>
      <c r="G3" s="9"/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10" t="s">
        <v>18</v>
      </c>
      <c r="P3" s="9" t="s">
        <v>26</v>
      </c>
    </row>
    <row r="4" spans="1:16" x14ac:dyDescent="0.25">
      <c r="A4" s="14" t="s">
        <v>1</v>
      </c>
      <c r="B4" s="14" t="s">
        <v>3</v>
      </c>
      <c r="C4" s="14" t="s">
        <v>4</v>
      </c>
      <c r="D4" s="9" t="s">
        <v>24</v>
      </c>
      <c r="E4" s="9" t="s">
        <v>24</v>
      </c>
      <c r="F4" s="9" t="s">
        <v>22</v>
      </c>
      <c r="G4" s="9" t="s">
        <v>10</v>
      </c>
      <c r="H4" s="9" t="s">
        <v>8</v>
      </c>
      <c r="I4" s="9" t="s">
        <v>8</v>
      </c>
      <c r="J4" s="9" t="s">
        <v>8</v>
      </c>
      <c r="K4" s="9" t="s">
        <v>8</v>
      </c>
      <c r="L4" s="9" t="s">
        <v>8</v>
      </c>
      <c r="M4" s="9" t="s">
        <v>8</v>
      </c>
      <c r="N4" s="9" t="s">
        <v>20</v>
      </c>
      <c r="O4" s="10" t="s">
        <v>19</v>
      </c>
      <c r="P4" s="9" t="s">
        <v>19</v>
      </c>
    </row>
    <row r="5" spans="1:16" x14ac:dyDescent="0.25">
      <c r="A5" s="3">
        <v>1</v>
      </c>
      <c r="B5" s="3">
        <v>183</v>
      </c>
      <c r="C5" s="3">
        <v>1</v>
      </c>
      <c r="D5" s="1">
        <v>5.6043333000000004</v>
      </c>
      <c r="E5" s="1">
        <v>5.6043301000000003</v>
      </c>
      <c r="F5" s="1">
        <v>67.880477999999997</v>
      </c>
      <c r="G5" s="1">
        <v>0.42925781000000002</v>
      </c>
      <c r="H5" s="1">
        <v>310.52733999999998</v>
      </c>
      <c r="I5" s="1">
        <v>315.63697999999999</v>
      </c>
      <c r="J5" s="1">
        <v>62.770847000000003</v>
      </c>
      <c r="K5" s="1">
        <v>45.666485000000002</v>
      </c>
      <c r="L5" s="1">
        <v>15.331954</v>
      </c>
      <c r="M5" s="1">
        <v>123.76929</v>
      </c>
      <c r="N5" s="1">
        <v>5.3468337000000004</v>
      </c>
      <c r="O5" s="1">
        <v>15.960694</v>
      </c>
      <c r="P5" s="1">
        <f>O5</f>
        <v>15.960694</v>
      </c>
    </row>
    <row r="6" spans="1:16" x14ac:dyDescent="0.25">
      <c r="A6" s="3">
        <v>2</v>
      </c>
      <c r="B6" s="3">
        <v>183</v>
      </c>
      <c r="C6" s="3">
        <v>2</v>
      </c>
      <c r="D6" s="1">
        <v>2.9605833000000001</v>
      </c>
      <c r="E6" s="1">
        <v>2.9605853999999998</v>
      </c>
      <c r="F6" s="1">
        <v>150.30705</v>
      </c>
      <c r="G6" s="1">
        <v>0.42925781000000002</v>
      </c>
      <c r="H6" s="1">
        <v>281.46368000000001</v>
      </c>
      <c r="I6" s="1">
        <v>315.63697999999999</v>
      </c>
      <c r="J6" s="1">
        <v>116.13375000000001</v>
      </c>
      <c r="K6" s="1">
        <v>13.397880000000001</v>
      </c>
      <c r="L6" s="1">
        <v>-6.6181235999999997</v>
      </c>
      <c r="M6" s="1">
        <v>122.91349</v>
      </c>
      <c r="N6" s="1">
        <v>5.3098635999999999</v>
      </c>
      <c r="O6" s="1">
        <v>15.850338000000001</v>
      </c>
      <c r="P6" s="1">
        <f>P5+O6</f>
        <v>31.811032000000001</v>
      </c>
    </row>
    <row r="7" spans="1:16" x14ac:dyDescent="0.25">
      <c r="A7" s="3">
        <v>3</v>
      </c>
      <c r="B7" s="3">
        <v>184</v>
      </c>
      <c r="C7" s="3">
        <v>1</v>
      </c>
      <c r="D7" s="1">
        <v>1.6912499999999999</v>
      </c>
      <c r="E7" s="1">
        <v>1.6912502</v>
      </c>
      <c r="F7" s="1">
        <v>70.487731999999994</v>
      </c>
      <c r="G7" s="1">
        <v>0.42925781000000002</v>
      </c>
      <c r="H7" s="1">
        <v>295.14303999999998</v>
      </c>
      <c r="I7" s="1">
        <v>315.63697999999999</v>
      </c>
      <c r="J7" s="1">
        <v>49.993792999999997</v>
      </c>
      <c r="K7" s="1">
        <v>10.148701000000001</v>
      </c>
      <c r="L7" s="1">
        <v>-5.8762737999999999</v>
      </c>
      <c r="M7" s="1">
        <v>54.266224000000001</v>
      </c>
      <c r="N7" s="1">
        <v>2.3443006999999998</v>
      </c>
      <c r="O7" s="1">
        <v>6.9979129000000002</v>
      </c>
      <c r="P7" s="1">
        <f t="shared" ref="P7:P66" si="0">P6+O7</f>
        <v>38.8089449</v>
      </c>
    </row>
    <row r="8" spans="1:16" x14ac:dyDescent="0.25">
      <c r="A8" s="3">
        <v>4</v>
      </c>
      <c r="B8" s="3">
        <v>184</v>
      </c>
      <c r="C8" s="3">
        <v>2</v>
      </c>
      <c r="D8" s="1">
        <v>4.2641666999999996</v>
      </c>
      <c r="E8" s="1">
        <v>4.2641663999999997</v>
      </c>
      <c r="F8" s="1">
        <v>134.22801000000001</v>
      </c>
      <c r="G8" s="1">
        <v>0.42925781000000002</v>
      </c>
      <c r="H8" s="1">
        <v>278.70407</v>
      </c>
      <c r="I8" s="1">
        <v>315.63697999999999</v>
      </c>
      <c r="J8" s="1">
        <v>97.295067000000003</v>
      </c>
      <c r="K8" s="1">
        <v>18.082916000000001</v>
      </c>
      <c r="L8" s="1">
        <v>-5.6493156999999998</v>
      </c>
      <c r="M8" s="1">
        <v>109.72866</v>
      </c>
      <c r="N8" s="1">
        <v>4.7402787000000002</v>
      </c>
      <c r="O8" s="1">
        <v>14.150086</v>
      </c>
      <c r="P8" s="1">
        <f t="shared" si="0"/>
        <v>52.959030900000002</v>
      </c>
    </row>
    <row r="9" spans="1:16" x14ac:dyDescent="0.25">
      <c r="A9" s="3">
        <v>5</v>
      </c>
      <c r="B9" s="3">
        <v>185</v>
      </c>
      <c r="C9" s="3">
        <v>1</v>
      </c>
      <c r="D9" s="1">
        <v>3.1401667</v>
      </c>
      <c r="E9" s="1">
        <v>3.1401663000000002</v>
      </c>
      <c r="F9" s="1">
        <v>72.285622000000004</v>
      </c>
      <c r="G9" s="1">
        <v>0.42925781000000002</v>
      </c>
      <c r="H9" s="1">
        <v>284.05385999999999</v>
      </c>
      <c r="I9" s="1">
        <v>315.63697999999999</v>
      </c>
      <c r="J9" s="1">
        <v>40.702517999999998</v>
      </c>
      <c r="K9" s="1">
        <v>15.580987</v>
      </c>
      <c r="L9" s="1">
        <v>-6.7185994999999998</v>
      </c>
      <c r="M9" s="1">
        <v>49.564906999999998</v>
      </c>
      <c r="N9" s="1">
        <v>2.1412040999999999</v>
      </c>
      <c r="O9" s="1">
        <v>6.3916539999999999</v>
      </c>
      <c r="P9" s="1">
        <f t="shared" si="0"/>
        <v>59.350684900000005</v>
      </c>
    </row>
    <row r="10" spans="1:16" x14ac:dyDescent="0.25">
      <c r="A10" s="3">
        <v>6</v>
      </c>
      <c r="B10" s="3">
        <v>185</v>
      </c>
      <c r="C10" s="3">
        <v>2</v>
      </c>
      <c r="D10" s="1">
        <v>6.5289166999999999</v>
      </c>
      <c r="E10" s="1">
        <v>6.5289187000000002</v>
      </c>
      <c r="F10" s="1">
        <v>147.91116</v>
      </c>
      <c r="G10" s="1">
        <v>0.42925781000000002</v>
      </c>
      <c r="H10" s="1">
        <v>271.96494000000001</v>
      </c>
      <c r="I10" s="1">
        <v>315.63697999999999</v>
      </c>
      <c r="J10" s="1">
        <v>104.23913</v>
      </c>
      <c r="K10" s="1">
        <v>23.559961000000001</v>
      </c>
      <c r="L10" s="1">
        <v>-3.6467868000000001</v>
      </c>
      <c r="M10" s="1">
        <v>124.15231</v>
      </c>
      <c r="N10" s="1">
        <v>5.3633794999999997</v>
      </c>
      <c r="O10" s="1">
        <v>16.010086000000001</v>
      </c>
      <c r="P10" s="1">
        <f t="shared" si="0"/>
        <v>75.360770900000006</v>
      </c>
    </row>
    <row r="11" spans="1:16" x14ac:dyDescent="0.25">
      <c r="A11" s="3">
        <v>7</v>
      </c>
      <c r="B11" s="3">
        <v>186</v>
      </c>
      <c r="C11" s="3">
        <v>1</v>
      </c>
      <c r="D11" s="1">
        <v>6.9637500000000001</v>
      </c>
      <c r="E11" s="1">
        <v>6.9637485000000003</v>
      </c>
      <c r="F11" s="1">
        <v>71.045387000000005</v>
      </c>
      <c r="G11" s="1">
        <v>0.42925781000000002</v>
      </c>
      <c r="H11" s="1">
        <v>278.59735000000001</v>
      </c>
      <c r="I11" s="1">
        <v>315.63697999999999</v>
      </c>
      <c r="J11" s="1">
        <v>34.005778999999997</v>
      </c>
      <c r="K11" s="1">
        <v>19.072676000000001</v>
      </c>
      <c r="L11" s="1">
        <v>-1.0302168</v>
      </c>
      <c r="M11" s="1">
        <v>52.048233000000003</v>
      </c>
      <c r="N11" s="1">
        <v>2.2484837</v>
      </c>
      <c r="O11" s="1">
        <v>6.7118916999999998</v>
      </c>
      <c r="P11" s="1">
        <f t="shared" si="0"/>
        <v>82.072662600000001</v>
      </c>
    </row>
    <row r="12" spans="1:16" x14ac:dyDescent="0.25">
      <c r="A12" s="3">
        <v>8</v>
      </c>
      <c r="B12" s="3">
        <v>186</v>
      </c>
      <c r="C12" s="3">
        <v>2</v>
      </c>
      <c r="D12" s="1">
        <v>9.5558332999999998</v>
      </c>
      <c r="E12" s="1">
        <v>9.5558329000000004</v>
      </c>
      <c r="F12" s="1">
        <v>145.6694</v>
      </c>
      <c r="G12" s="1">
        <v>0.42925781000000002</v>
      </c>
      <c r="H12" s="1">
        <v>281.32436999999999</v>
      </c>
      <c r="I12" s="1">
        <v>315.63697999999999</v>
      </c>
      <c r="J12" s="1">
        <v>111.35680000000001</v>
      </c>
      <c r="K12" s="1">
        <v>35.337955000000001</v>
      </c>
      <c r="L12" s="1">
        <v>2.2587483000000002</v>
      </c>
      <c r="M12" s="1">
        <v>148.95350999999999</v>
      </c>
      <c r="N12" s="1">
        <v>6.4347911</v>
      </c>
      <c r="O12" s="1">
        <v>19.208331999999999</v>
      </c>
      <c r="P12" s="1">
        <f t="shared" si="0"/>
        <v>101.2809946</v>
      </c>
    </row>
    <row r="13" spans="1:16" x14ac:dyDescent="0.25">
      <c r="A13" s="3">
        <v>9</v>
      </c>
      <c r="B13" s="3">
        <v>187</v>
      </c>
      <c r="C13" s="3">
        <v>1</v>
      </c>
      <c r="D13" s="1">
        <v>9.8041666999999997</v>
      </c>
      <c r="E13" s="1">
        <v>9.8041639000000007</v>
      </c>
      <c r="F13" s="1">
        <v>66.872855999999999</v>
      </c>
      <c r="G13" s="1">
        <v>0.42925781000000002</v>
      </c>
      <c r="H13" s="1">
        <v>286.96942000000001</v>
      </c>
      <c r="I13" s="1">
        <v>315.63697999999999</v>
      </c>
      <c r="J13" s="1">
        <v>38.205269000000001</v>
      </c>
      <c r="K13" s="1">
        <v>36.010551</v>
      </c>
      <c r="L13" s="1">
        <v>4.0259466000000002</v>
      </c>
      <c r="M13" s="1">
        <v>78.241767999999993</v>
      </c>
      <c r="N13" s="1">
        <v>3.3800444999999999</v>
      </c>
      <c r="O13" s="1">
        <v>10.089684</v>
      </c>
      <c r="P13" s="1">
        <f t="shared" si="0"/>
        <v>111.37067860000001</v>
      </c>
    </row>
    <row r="14" spans="1:16" x14ac:dyDescent="0.25">
      <c r="A14" s="3">
        <v>10</v>
      </c>
      <c r="B14" s="3">
        <v>187</v>
      </c>
      <c r="C14" s="3">
        <v>2</v>
      </c>
      <c r="D14" s="1">
        <v>11.320833</v>
      </c>
      <c r="E14" s="1">
        <v>11.320830000000001</v>
      </c>
      <c r="F14" s="1">
        <v>141.48508000000001</v>
      </c>
      <c r="G14" s="1">
        <v>0.42925781000000002</v>
      </c>
      <c r="H14" s="1">
        <v>288.04415999999998</v>
      </c>
      <c r="I14" s="1">
        <v>315.63697999999999</v>
      </c>
      <c r="J14" s="1">
        <v>113.89225</v>
      </c>
      <c r="K14" s="1">
        <v>36.231265999999998</v>
      </c>
      <c r="L14" s="1">
        <v>5.3722934000000002</v>
      </c>
      <c r="M14" s="1">
        <v>155.4958</v>
      </c>
      <c r="N14" s="1">
        <v>6.7174186999999996</v>
      </c>
      <c r="O14" s="1">
        <v>20.051998000000001</v>
      </c>
      <c r="P14" s="1">
        <f t="shared" si="0"/>
        <v>131.42267660000002</v>
      </c>
    </row>
    <row r="15" spans="1:16" x14ac:dyDescent="0.25">
      <c r="A15" s="3">
        <v>11</v>
      </c>
      <c r="B15" s="3">
        <v>188</v>
      </c>
      <c r="C15" s="3">
        <v>1</v>
      </c>
      <c r="D15" s="1">
        <v>10.360833</v>
      </c>
      <c r="E15" s="1">
        <v>10.360833</v>
      </c>
      <c r="F15" s="1">
        <v>55.103881999999999</v>
      </c>
      <c r="G15" s="1">
        <v>0.42925781000000002</v>
      </c>
      <c r="H15" s="1">
        <v>274.97086000000002</v>
      </c>
      <c r="I15" s="1">
        <v>315.63697999999999</v>
      </c>
      <c r="J15" s="1">
        <v>14.437747</v>
      </c>
      <c r="K15" s="1">
        <v>49.444141000000002</v>
      </c>
      <c r="L15" s="1">
        <v>0.75203969999999998</v>
      </c>
      <c r="M15" s="1">
        <v>64.633933999999996</v>
      </c>
      <c r="N15" s="1">
        <v>2.7921857999999999</v>
      </c>
      <c r="O15" s="1">
        <v>8.3348826999999996</v>
      </c>
      <c r="P15" s="1">
        <f t="shared" si="0"/>
        <v>139.75755930000003</v>
      </c>
    </row>
    <row r="16" spans="1:16" x14ac:dyDescent="0.25">
      <c r="A16" s="3">
        <v>12</v>
      </c>
      <c r="B16" s="3">
        <v>188</v>
      </c>
      <c r="C16" s="3">
        <v>2</v>
      </c>
      <c r="D16" s="1">
        <v>11.216666999999999</v>
      </c>
      <c r="E16" s="1">
        <v>11.216668</v>
      </c>
      <c r="F16" s="1">
        <v>111.57911</v>
      </c>
      <c r="G16" s="1">
        <v>0.42925781000000002</v>
      </c>
      <c r="H16" s="1">
        <v>286.04390999999998</v>
      </c>
      <c r="I16" s="1">
        <v>315.63697999999999</v>
      </c>
      <c r="J16" s="1">
        <v>81.986014999999995</v>
      </c>
      <c r="K16" s="1">
        <v>49.609645999999998</v>
      </c>
      <c r="L16" s="1">
        <v>6.2507197000000003</v>
      </c>
      <c r="M16" s="1">
        <v>137.84637000000001</v>
      </c>
      <c r="N16" s="1">
        <v>5.9549642</v>
      </c>
      <c r="O16" s="1">
        <v>17.776011</v>
      </c>
      <c r="P16" s="1">
        <f t="shared" si="0"/>
        <v>157.53357030000004</v>
      </c>
    </row>
    <row r="17" spans="1:16" x14ac:dyDescent="0.25">
      <c r="A17" s="3">
        <v>13</v>
      </c>
      <c r="B17" s="3">
        <v>189</v>
      </c>
      <c r="C17" s="3">
        <v>1</v>
      </c>
      <c r="D17" s="1">
        <v>10.1325</v>
      </c>
      <c r="E17" s="1">
        <v>10.132501</v>
      </c>
      <c r="F17" s="1">
        <v>65.025681000000006</v>
      </c>
      <c r="G17" s="1">
        <v>0.42925781000000002</v>
      </c>
      <c r="H17" s="1">
        <v>297.67599000000001</v>
      </c>
      <c r="I17" s="1">
        <v>315.63697999999999</v>
      </c>
      <c r="J17" s="1">
        <v>47.064667</v>
      </c>
      <c r="K17" s="1">
        <v>36.170509000000003</v>
      </c>
      <c r="L17" s="1">
        <v>7.7215137</v>
      </c>
      <c r="M17" s="1">
        <v>90.956695999999994</v>
      </c>
      <c r="N17" s="1">
        <v>3.9293288999999998</v>
      </c>
      <c r="O17" s="1">
        <v>11.729340000000001</v>
      </c>
      <c r="P17" s="1">
        <f t="shared" si="0"/>
        <v>169.26291030000004</v>
      </c>
    </row>
    <row r="18" spans="1:16" x14ac:dyDescent="0.25">
      <c r="A18" s="3">
        <v>14</v>
      </c>
      <c r="B18" s="3">
        <v>189</v>
      </c>
      <c r="C18" s="3">
        <v>2</v>
      </c>
      <c r="D18" s="1">
        <v>11.945</v>
      </c>
      <c r="E18" s="1">
        <v>11.944996</v>
      </c>
      <c r="F18" s="1">
        <v>129.55034000000001</v>
      </c>
      <c r="G18" s="1">
        <v>0.42925781000000002</v>
      </c>
      <c r="H18" s="1">
        <v>303.28908999999999</v>
      </c>
      <c r="I18" s="1">
        <v>315.63697999999999</v>
      </c>
      <c r="J18" s="1">
        <v>117.20247999999999</v>
      </c>
      <c r="K18" s="1">
        <v>44.597092000000004</v>
      </c>
      <c r="L18" s="1">
        <v>12.368012</v>
      </c>
      <c r="M18" s="1">
        <v>174.16759999999999</v>
      </c>
      <c r="N18" s="1">
        <v>7.5240397000000003</v>
      </c>
      <c r="O18" s="1">
        <v>22.459820000000001</v>
      </c>
      <c r="P18" s="1">
        <f t="shared" si="0"/>
        <v>191.72273030000005</v>
      </c>
    </row>
    <row r="19" spans="1:16" x14ac:dyDescent="0.25">
      <c r="A19" s="3">
        <v>15</v>
      </c>
      <c r="B19" s="3">
        <v>190</v>
      </c>
      <c r="C19" s="3">
        <v>1</v>
      </c>
      <c r="D19" s="1">
        <v>10.25</v>
      </c>
      <c r="E19" s="1">
        <v>10.250000999999999</v>
      </c>
      <c r="F19" s="1">
        <v>49.891719999999999</v>
      </c>
      <c r="G19" s="1">
        <v>0.42925781000000002</v>
      </c>
      <c r="H19" s="1">
        <v>307.46658000000002</v>
      </c>
      <c r="I19" s="1">
        <v>315.63697999999999</v>
      </c>
      <c r="J19" s="1">
        <v>41.721310000000003</v>
      </c>
      <c r="K19" s="1">
        <v>42.732833999999997</v>
      </c>
      <c r="L19" s="1">
        <v>12.536353</v>
      </c>
      <c r="M19" s="1">
        <v>96.990500999999995</v>
      </c>
      <c r="N19" s="1">
        <v>4.1899895999999996</v>
      </c>
      <c r="O19" s="1">
        <v>12.507429999999999</v>
      </c>
      <c r="P19" s="1">
        <f t="shared" si="0"/>
        <v>204.23016030000005</v>
      </c>
    </row>
    <row r="20" spans="1:16" x14ac:dyDescent="0.25">
      <c r="A20" s="3">
        <v>16</v>
      </c>
      <c r="B20" s="3">
        <v>190</v>
      </c>
      <c r="C20" s="3">
        <v>2</v>
      </c>
      <c r="D20" s="1">
        <v>10.192500000000001</v>
      </c>
      <c r="E20" s="1">
        <v>10.192500000000001</v>
      </c>
      <c r="F20" s="1">
        <v>132.51543000000001</v>
      </c>
      <c r="G20" s="1">
        <v>0.42925781000000002</v>
      </c>
      <c r="H20" s="1">
        <v>308.87124999999997</v>
      </c>
      <c r="I20" s="1">
        <v>315.63697999999999</v>
      </c>
      <c r="J20" s="1">
        <v>125.74973</v>
      </c>
      <c r="K20" s="1">
        <v>40.745972000000002</v>
      </c>
      <c r="L20" s="1">
        <v>10.520752</v>
      </c>
      <c r="M20" s="1">
        <v>177.01643000000001</v>
      </c>
      <c r="N20" s="1">
        <v>7.6471099999999996</v>
      </c>
      <c r="O20" s="1">
        <v>22.827197999999999</v>
      </c>
      <c r="P20" s="1">
        <f t="shared" si="0"/>
        <v>227.05735830000006</v>
      </c>
    </row>
    <row r="21" spans="1:16" x14ac:dyDescent="0.25">
      <c r="A21" s="3">
        <v>17</v>
      </c>
      <c r="B21" s="3">
        <v>191</v>
      </c>
      <c r="C21" s="3">
        <v>1</v>
      </c>
      <c r="D21" s="1">
        <v>8.6536667000000005</v>
      </c>
      <c r="E21" s="1">
        <v>8.6536646000000008</v>
      </c>
      <c r="F21" s="1">
        <v>68.883094999999997</v>
      </c>
      <c r="G21" s="1">
        <v>0.42925781000000002</v>
      </c>
      <c r="H21" s="1">
        <v>276.17844000000002</v>
      </c>
      <c r="I21" s="1">
        <v>315.63697999999999</v>
      </c>
      <c r="J21" s="1">
        <v>29.424551000000001</v>
      </c>
      <c r="K21" s="1">
        <v>46.936290999999997</v>
      </c>
      <c r="L21" s="1">
        <v>0.20813546999999999</v>
      </c>
      <c r="M21" s="1">
        <v>76.568977000000004</v>
      </c>
      <c r="N21" s="1">
        <v>3.3077798</v>
      </c>
      <c r="O21" s="1">
        <v>9.8739691000000001</v>
      </c>
      <c r="P21" s="1">
        <f t="shared" si="0"/>
        <v>236.93132740000007</v>
      </c>
    </row>
    <row r="22" spans="1:16" x14ac:dyDescent="0.25">
      <c r="A22" s="3">
        <v>18</v>
      </c>
      <c r="B22" s="3">
        <v>191</v>
      </c>
      <c r="C22" s="3">
        <v>2</v>
      </c>
      <c r="D22" s="1">
        <v>9.7880833000000003</v>
      </c>
      <c r="E22" s="1">
        <v>9.7880812000000006</v>
      </c>
      <c r="F22" s="1">
        <v>144.15790999999999</v>
      </c>
      <c r="G22" s="1">
        <v>0.42925781000000002</v>
      </c>
      <c r="H22" s="1">
        <v>270.32162</v>
      </c>
      <c r="I22" s="1">
        <v>315.63697999999999</v>
      </c>
      <c r="J22" s="1">
        <v>98.842551999999998</v>
      </c>
      <c r="K22" s="1">
        <v>37.918776999999999</v>
      </c>
      <c r="L22" s="1">
        <v>-1.4002540000000001</v>
      </c>
      <c r="M22" s="1">
        <v>135.36107000000001</v>
      </c>
      <c r="N22" s="1">
        <v>5.8475986000000004</v>
      </c>
      <c r="O22" s="1">
        <v>17.455518999999999</v>
      </c>
      <c r="P22" s="1">
        <f t="shared" si="0"/>
        <v>254.38684640000008</v>
      </c>
    </row>
    <row r="23" spans="1:16" x14ac:dyDescent="0.25">
      <c r="A23" s="3">
        <v>19</v>
      </c>
      <c r="B23" s="3">
        <v>192</v>
      </c>
      <c r="C23" s="3">
        <v>1</v>
      </c>
      <c r="D23" s="1">
        <v>6.8271667000000003</v>
      </c>
      <c r="E23" s="1">
        <v>6.8271617999999998</v>
      </c>
      <c r="F23" s="1">
        <v>68.094536000000005</v>
      </c>
      <c r="G23" s="1">
        <v>0.42925781000000002</v>
      </c>
      <c r="H23" s="1">
        <v>283.94466999999997</v>
      </c>
      <c r="I23" s="1">
        <v>315.63697999999999</v>
      </c>
      <c r="J23" s="1">
        <v>36.402222000000002</v>
      </c>
      <c r="K23" s="1">
        <v>37.455390999999999</v>
      </c>
      <c r="L23" s="1">
        <v>-0.47272206999999999</v>
      </c>
      <c r="M23" s="1">
        <v>73.384888000000004</v>
      </c>
      <c r="N23" s="1">
        <v>3.1702273000000001</v>
      </c>
      <c r="O23" s="1">
        <v>9.4633646000000002</v>
      </c>
      <c r="P23" s="1">
        <f t="shared" si="0"/>
        <v>263.85021100000006</v>
      </c>
    </row>
    <row r="24" spans="1:16" x14ac:dyDescent="0.25">
      <c r="A24" s="3">
        <v>20</v>
      </c>
      <c r="B24" s="3">
        <v>192</v>
      </c>
      <c r="C24" s="3">
        <v>2</v>
      </c>
      <c r="D24" s="1">
        <v>7.2600832999999998</v>
      </c>
      <c r="E24" s="1">
        <v>7.2600841999999997</v>
      </c>
      <c r="F24" s="1">
        <v>139.55405999999999</v>
      </c>
      <c r="G24" s="1">
        <v>0.42925781000000002</v>
      </c>
      <c r="H24" s="1">
        <v>293.13409000000001</v>
      </c>
      <c r="I24" s="1">
        <v>315.63697999999999</v>
      </c>
      <c r="J24" s="1">
        <v>117.05119000000001</v>
      </c>
      <c r="K24" s="1">
        <v>20.288912</v>
      </c>
      <c r="L24" s="1">
        <v>2.3947378000000001</v>
      </c>
      <c r="M24" s="1">
        <v>139.73482999999999</v>
      </c>
      <c r="N24" s="1">
        <v>6.0365453000000002</v>
      </c>
      <c r="O24" s="1">
        <v>18.019539000000002</v>
      </c>
      <c r="P24" s="1">
        <f t="shared" si="0"/>
        <v>281.86975000000007</v>
      </c>
    </row>
    <row r="25" spans="1:16" x14ac:dyDescent="0.25">
      <c r="A25" s="3">
        <v>21</v>
      </c>
      <c r="B25" s="3">
        <v>193</v>
      </c>
      <c r="C25" s="3">
        <v>1</v>
      </c>
      <c r="D25" s="1">
        <v>4.3321667000000001</v>
      </c>
      <c r="E25" s="1">
        <v>4.3321619</v>
      </c>
      <c r="F25" s="1">
        <v>47.384673999999997</v>
      </c>
      <c r="G25" s="1">
        <v>0.42925781000000002</v>
      </c>
      <c r="H25" s="1">
        <v>311.98935</v>
      </c>
      <c r="I25" s="1">
        <v>315.63697999999999</v>
      </c>
      <c r="J25" s="1">
        <v>43.737000000000002</v>
      </c>
      <c r="K25" s="1">
        <v>18.112729999999999</v>
      </c>
      <c r="L25" s="1">
        <v>4.1636943999999998</v>
      </c>
      <c r="M25" s="1">
        <v>66.013419999999996</v>
      </c>
      <c r="N25" s="1">
        <v>2.8517796999999998</v>
      </c>
      <c r="O25" s="1">
        <v>8.5127754000000007</v>
      </c>
      <c r="P25" s="1">
        <f t="shared" si="0"/>
        <v>290.38252540000008</v>
      </c>
    </row>
    <row r="26" spans="1:16" x14ac:dyDescent="0.25">
      <c r="A26" s="3">
        <v>22</v>
      </c>
      <c r="B26" s="3">
        <v>193</v>
      </c>
      <c r="C26" s="3">
        <v>2</v>
      </c>
      <c r="D26" s="1">
        <v>4.4945000000000004</v>
      </c>
      <c r="E26" s="1">
        <v>4.4944978000000004</v>
      </c>
      <c r="F26" s="1">
        <v>66.441047999999995</v>
      </c>
      <c r="G26" s="1">
        <v>0.42925781000000002</v>
      </c>
      <c r="H26" s="1">
        <v>332.93459999999999</v>
      </c>
      <c r="I26" s="1">
        <v>315.63697999999999</v>
      </c>
      <c r="J26" s="1">
        <v>83.738701000000006</v>
      </c>
      <c r="K26" s="1">
        <v>6.6052565999999997</v>
      </c>
      <c r="L26" s="1">
        <v>3.6728725999999998</v>
      </c>
      <c r="M26" s="1">
        <v>94.016814999999994</v>
      </c>
      <c r="N26" s="1">
        <v>4.0615268000000002</v>
      </c>
      <c r="O26" s="1">
        <v>12.12396</v>
      </c>
      <c r="P26" s="1">
        <f t="shared" si="0"/>
        <v>302.50648540000009</v>
      </c>
    </row>
    <row r="27" spans="1:16" x14ac:dyDescent="0.25">
      <c r="A27" s="3">
        <v>23</v>
      </c>
      <c r="B27" s="3">
        <v>194</v>
      </c>
      <c r="C27" s="3">
        <v>1</v>
      </c>
      <c r="D27" s="1">
        <v>4.9174167000000004</v>
      </c>
      <c r="E27" s="1">
        <v>4.9174179999999996</v>
      </c>
      <c r="F27" s="1">
        <v>71.261207999999996</v>
      </c>
      <c r="G27" s="1">
        <v>0.42925781000000002</v>
      </c>
      <c r="H27" s="1">
        <v>309.58855999999997</v>
      </c>
      <c r="I27" s="1">
        <v>315.63697999999999</v>
      </c>
      <c r="J27" s="1">
        <v>65.212783999999999</v>
      </c>
      <c r="K27" s="1">
        <v>9.6734361999999994</v>
      </c>
      <c r="L27" s="1">
        <v>2.2520245999999999</v>
      </c>
      <c r="M27" s="1">
        <v>77.138237000000004</v>
      </c>
      <c r="N27" s="1">
        <v>3.3323722</v>
      </c>
      <c r="O27" s="1">
        <v>9.9473790999999991</v>
      </c>
      <c r="P27" s="1">
        <f t="shared" si="0"/>
        <v>312.45386450000007</v>
      </c>
    </row>
    <row r="28" spans="1:16" x14ac:dyDescent="0.25">
      <c r="A28" s="3">
        <v>24</v>
      </c>
      <c r="B28" s="3">
        <v>194</v>
      </c>
      <c r="C28" s="3">
        <v>2</v>
      </c>
      <c r="D28" s="1">
        <v>7.0155000000000003</v>
      </c>
      <c r="E28" s="1">
        <v>7.0154985999999999</v>
      </c>
      <c r="F28" s="1">
        <v>137.55080000000001</v>
      </c>
      <c r="G28" s="1">
        <v>0.42925781000000002</v>
      </c>
      <c r="H28" s="1">
        <v>295.00797</v>
      </c>
      <c r="I28" s="1">
        <v>315.63697999999999</v>
      </c>
      <c r="J28" s="1">
        <v>116.92179</v>
      </c>
      <c r="K28" s="1">
        <v>12.66117</v>
      </c>
      <c r="L28" s="1">
        <v>1.6289678000000001</v>
      </c>
      <c r="M28" s="1">
        <v>131.21193</v>
      </c>
      <c r="N28" s="1">
        <v>5.6683558999999999</v>
      </c>
      <c r="O28" s="1">
        <v>16.920465</v>
      </c>
      <c r="P28" s="1">
        <f t="shared" si="0"/>
        <v>329.37432950000004</v>
      </c>
    </row>
    <row r="29" spans="1:16" x14ac:dyDescent="0.25">
      <c r="A29" s="3">
        <v>25</v>
      </c>
      <c r="B29" s="3">
        <v>195</v>
      </c>
      <c r="C29" s="3">
        <v>1</v>
      </c>
      <c r="D29" s="1">
        <v>5.2337499999999997</v>
      </c>
      <c r="E29" s="1">
        <v>5.2337480000000003</v>
      </c>
      <c r="F29" s="1">
        <v>63.144840000000002</v>
      </c>
      <c r="G29" s="1">
        <v>0.42925781000000002</v>
      </c>
      <c r="H29" s="1">
        <v>298.28775000000002</v>
      </c>
      <c r="I29" s="1">
        <v>315.63697999999999</v>
      </c>
      <c r="J29" s="1">
        <v>45.795582000000003</v>
      </c>
      <c r="K29" s="1">
        <v>10.725228</v>
      </c>
      <c r="L29" s="1">
        <v>0.91900490999999995</v>
      </c>
      <c r="M29" s="1">
        <v>57.439807999999999</v>
      </c>
      <c r="N29" s="1">
        <v>2.4813999999999998</v>
      </c>
      <c r="O29" s="1">
        <v>7.4071641000000001</v>
      </c>
      <c r="P29" s="1">
        <f t="shared" si="0"/>
        <v>336.78149360000003</v>
      </c>
    </row>
    <row r="30" spans="1:16" x14ac:dyDescent="0.25">
      <c r="A30" s="3">
        <v>26</v>
      </c>
      <c r="B30" s="3">
        <v>195</v>
      </c>
      <c r="C30" s="3">
        <v>2</v>
      </c>
      <c r="D30" s="1">
        <v>7.2095000000000002</v>
      </c>
      <c r="E30" s="1">
        <v>7.2094988999999998</v>
      </c>
      <c r="F30" s="1">
        <v>111.68469</v>
      </c>
      <c r="G30" s="1">
        <v>0.42925781000000002</v>
      </c>
      <c r="H30" s="1">
        <v>298.48883000000001</v>
      </c>
      <c r="I30" s="1">
        <v>315.63697999999999</v>
      </c>
      <c r="J30" s="1">
        <v>94.536536999999996</v>
      </c>
      <c r="K30" s="1">
        <v>13.153225000000001</v>
      </c>
      <c r="L30" s="1">
        <v>2.1698795</v>
      </c>
      <c r="M30" s="1">
        <v>109.85964</v>
      </c>
      <c r="N30" s="1">
        <v>4.7459363999999997</v>
      </c>
      <c r="O30" s="1">
        <v>14.166975000000001</v>
      </c>
      <c r="P30" s="1">
        <f t="shared" si="0"/>
        <v>350.94846860000001</v>
      </c>
    </row>
    <row r="31" spans="1:16" x14ac:dyDescent="0.25">
      <c r="A31" s="3">
        <v>27</v>
      </c>
      <c r="B31" s="3">
        <v>196</v>
      </c>
      <c r="C31" s="3">
        <v>1</v>
      </c>
      <c r="D31" s="1">
        <v>8.1067499999999999</v>
      </c>
      <c r="E31" s="1">
        <v>8.1067485999999995</v>
      </c>
      <c r="F31" s="1">
        <v>59.662047999999999</v>
      </c>
      <c r="G31" s="1">
        <v>0.42925781000000002</v>
      </c>
      <c r="H31" s="1">
        <v>291.44412</v>
      </c>
      <c r="I31" s="1">
        <v>315.63697999999999</v>
      </c>
      <c r="J31" s="1">
        <v>35.469189</v>
      </c>
      <c r="K31" s="1">
        <v>27.025103000000001</v>
      </c>
      <c r="L31" s="1">
        <v>3.1508148</v>
      </c>
      <c r="M31" s="1">
        <v>65.645111</v>
      </c>
      <c r="N31" s="1">
        <v>2.8358686</v>
      </c>
      <c r="O31" s="1">
        <v>8.4652796000000006</v>
      </c>
      <c r="P31" s="1">
        <f t="shared" si="0"/>
        <v>359.41374819999999</v>
      </c>
    </row>
    <row r="32" spans="1:16" x14ac:dyDescent="0.25">
      <c r="A32" s="3">
        <v>28</v>
      </c>
      <c r="B32" s="3">
        <v>196</v>
      </c>
      <c r="C32" s="3">
        <v>2</v>
      </c>
      <c r="D32" s="1">
        <v>10.164167000000001</v>
      </c>
      <c r="E32" s="1">
        <v>10.164163</v>
      </c>
      <c r="F32" s="1">
        <v>97.033989000000005</v>
      </c>
      <c r="G32" s="1">
        <v>0.42925781000000002</v>
      </c>
      <c r="H32" s="1">
        <v>291.96982000000003</v>
      </c>
      <c r="I32" s="1">
        <v>315.63697999999999</v>
      </c>
      <c r="J32" s="1">
        <v>73.366805999999997</v>
      </c>
      <c r="K32" s="1">
        <v>30.173787999999998</v>
      </c>
      <c r="L32" s="1">
        <v>5.0648305000000002</v>
      </c>
      <c r="M32" s="1">
        <v>108.60544</v>
      </c>
      <c r="N32" s="1">
        <v>4.6917543000000004</v>
      </c>
      <c r="O32" s="1">
        <v>14.005239</v>
      </c>
      <c r="P32" s="1">
        <f t="shared" si="0"/>
        <v>373.4189872</v>
      </c>
    </row>
    <row r="33" spans="1:16" x14ac:dyDescent="0.25">
      <c r="A33" s="3">
        <v>29</v>
      </c>
      <c r="B33" s="3">
        <v>197</v>
      </c>
      <c r="C33" s="3">
        <v>1</v>
      </c>
      <c r="D33" s="1">
        <v>9.3533332999999992</v>
      </c>
      <c r="E33" s="1">
        <v>9.3533354000000006</v>
      </c>
      <c r="F33" s="1">
        <v>57.277172</v>
      </c>
      <c r="G33" s="1">
        <v>0.42925781000000002</v>
      </c>
      <c r="H33" s="1">
        <v>281.54903999999999</v>
      </c>
      <c r="I33" s="1">
        <v>315.63697999999999</v>
      </c>
      <c r="J33" s="1">
        <v>23.189219000000001</v>
      </c>
      <c r="K33" s="1">
        <v>24.521708</v>
      </c>
      <c r="L33" s="1">
        <v>1.0546548</v>
      </c>
      <c r="M33" s="1">
        <v>48.765579000000002</v>
      </c>
      <c r="N33" s="1">
        <v>2.1180984999999999</v>
      </c>
      <c r="O33" s="1">
        <v>6.3226823999999997</v>
      </c>
      <c r="P33" s="1">
        <f t="shared" si="0"/>
        <v>379.74166960000002</v>
      </c>
    </row>
    <row r="34" spans="1:16" x14ac:dyDescent="0.25">
      <c r="A34" s="3">
        <v>30</v>
      </c>
      <c r="B34" s="3">
        <v>197</v>
      </c>
      <c r="C34" s="3">
        <v>2</v>
      </c>
      <c r="D34" s="1">
        <v>8.9018332999999998</v>
      </c>
      <c r="E34" s="1">
        <v>8.9018353999999995</v>
      </c>
      <c r="F34" s="1">
        <v>103.41745</v>
      </c>
      <c r="G34" s="1">
        <v>0.42925781000000002</v>
      </c>
      <c r="H34" s="1">
        <v>271.76767000000001</v>
      </c>
      <c r="I34" s="1">
        <v>315.63697999999999</v>
      </c>
      <c r="J34" s="1">
        <v>59.54813</v>
      </c>
      <c r="K34" s="1">
        <v>30.572545999999999</v>
      </c>
      <c r="L34" s="1">
        <v>-2.1783293000000001</v>
      </c>
      <c r="M34" s="1">
        <v>87.942345000000003</v>
      </c>
      <c r="N34" s="1">
        <v>3.8107213999999998</v>
      </c>
      <c r="O34" s="1">
        <v>11.375287</v>
      </c>
      <c r="P34" s="1">
        <f t="shared" si="0"/>
        <v>391.11695660000004</v>
      </c>
    </row>
    <row r="35" spans="1:16" x14ac:dyDescent="0.25">
      <c r="A35" s="3">
        <v>31</v>
      </c>
      <c r="B35" s="3">
        <v>198</v>
      </c>
      <c r="C35" s="3">
        <v>1</v>
      </c>
      <c r="D35" s="1">
        <v>5.3091666999999996</v>
      </c>
      <c r="E35" s="1">
        <v>5.3091616999999998</v>
      </c>
      <c r="F35" s="1">
        <v>56.892529000000003</v>
      </c>
      <c r="G35" s="1">
        <v>0.42925781000000002</v>
      </c>
      <c r="H35" s="1">
        <v>289.35516000000001</v>
      </c>
      <c r="I35" s="1">
        <v>315.63697999999999</v>
      </c>
      <c r="J35" s="1">
        <v>30.610711999999999</v>
      </c>
      <c r="K35" s="1">
        <v>23.751733999999999</v>
      </c>
      <c r="L35" s="1">
        <v>-1.0169068999999999</v>
      </c>
      <c r="M35" s="1">
        <v>53.345539000000002</v>
      </c>
      <c r="N35" s="1">
        <v>2.3045273000000002</v>
      </c>
      <c r="O35" s="1">
        <v>6.8791856999999998</v>
      </c>
      <c r="P35" s="1">
        <f t="shared" si="0"/>
        <v>397.99614230000003</v>
      </c>
    </row>
    <row r="36" spans="1:16" x14ac:dyDescent="0.25">
      <c r="A36" s="3">
        <v>32</v>
      </c>
      <c r="B36" s="3">
        <v>198</v>
      </c>
      <c r="C36" s="3">
        <v>2</v>
      </c>
      <c r="D36" s="1">
        <v>7.3366667000000003</v>
      </c>
      <c r="E36" s="1">
        <v>7.3366680000000004</v>
      </c>
      <c r="F36" s="1">
        <v>102.51154</v>
      </c>
      <c r="G36" s="1">
        <v>0.42925781000000002</v>
      </c>
      <c r="H36" s="1">
        <v>283.28762999999998</v>
      </c>
      <c r="I36" s="1">
        <v>315.63697999999999</v>
      </c>
      <c r="J36" s="1">
        <v>70.162223999999995</v>
      </c>
      <c r="K36" s="1">
        <v>31.624146</v>
      </c>
      <c r="L36" s="1">
        <v>-0.15853566999999999</v>
      </c>
      <c r="M36" s="1">
        <v>101.62784000000001</v>
      </c>
      <c r="N36" s="1">
        <v>4.3903222</v>
      </c>
      <c r="O36" s="1">
        <v>13.105439000000001</v>
      </c>
      <c r="P36" s="1">
        <f t="shared" si="0"/>
        <v>411.10158130000002</v>
      </c>
    </row>
    <row r="37" spans="1:16" x14ac:dyDescent="0.25">
      <c r="A37" s="3">
        <v>33</v>
      </c>
      <c r="B37" s="3">
        <v>199</v>
      </c>
      <c r="C37" s="3">
        <v>1</v>
      </c>
      <c r="D37" s="1">
        <v>7.5066667000000002</v>
      </c>
      <c r="E37" s="1">
        <v>7.5066661999999997</v>
      </c>
      <c r="F37" s="1">
        <v>48.555439</v>
      </c>
      <c r="G37" s="1">
        <v>0.42925781000000002</v>
      </c>
      <c r="H37" s="1">
        <v>275.23462000000001</v>
      </c>
      <c r="I37" s="1">
        <v>315.63697999999999</v>
      </c>
      <c r="J37" s="1">
        <v>8.1530695000000009</v>
      </c>
      <c r="K37" s="1">
        <v>56.188823999999997</v>
      </c>
      <c r="L37" s="1">
        <v>-4.1016235999999999</v>
      </c>
      <c r="M37" s="1">
        <v>60.240265000000001</v>
      </c>
      <c r="N37" s="1">
        <v>2.6023793</v>
      </c>
      <c r="O37" s="1">
        <v>7.7682966999999996</v>
      </c>
      <c r="P37" s="1">
        <f t="shared" si="0"/>
        <v>418.86987800000003</v>
      </c>
    </row>
    <row r="38" spans="1:16" x14ac:dyDescent="0.25">
      <c r="A38" s="3">
        <v>34</v>
      </c>
      <c r="B38" s="3">
        <v>199</v>
      </c>
      <c r="C38" s="3">
        <v>2</v>
      </c>
      <c r="D38" s="1">
        <v>8.7062500000000007</v>
      </c>
      <c r="E38" s="1">
        <v>8.7062510999999994</v>
      </c>
      <c r="F38" s="1">
        <v>88.584907999999999</v>
      </c>
      <c r="G38" s="1">
        <v>0.42925781000000002</v>
      </c>
      <c r="H38" s="1">
        <v>277.31619000000001</v>
      </c>
      <c r="I38" s="1">
        <v>315.63697999999999</v>
      </c>
      <c r="J38" s="1">
        <v>50.264111</v>
      </c>
      <c r="K38" s="1">
        <v>57.946781000000001</v>
      </c>
      <c r="L38" s="1">
        <v>-1.890063</v>
      </c>
      <c r="M38" s="1">
        <v>106.32083</v>
      </c>
      <c r="N38" s="1">
        <v>4.5930594999999999</v>
      </c>
      <c r="O38" s="1">
        <v>13.710627000000001</v>
      </c>
      <c r="P38" s="1">
        <f t="shared" si="0"/>
        <v>432.58050500000002</v>
      </c>
    </row>
    <row r="39" spans="1:16" x14ac:dyDescent="0.25">
      <c r="A39" s="3">
        <v>35</v>
      </c>
      <c r="B39" s="3">
        <v>200</v>
      </c>
      <c r="C39" s="3">
        <v>1</v>
      </c>
      <c r="D39" s="1">
        <v>3.94</v>
      </c>
      <c r="E39" s="1">
        <v>3.9399983999999999</v>
      </c>
      <c r="F39" s="1">
        <v>44.483356000000001</v>
      </c>
      <c r="G39" s="1">
        <v>0.42925781000000002</v>
      </c>
      <c r="H39" s="1">
        <v>312.91037</v>
      </c>
      <c r="I39" s="1">
        <v>315.63697999999999</v>
      </c>
      <c r="J39" s="1">
        <v>41.756756000000003</v>
      </c>
      <c r="K39" s="1">
        <v>14.627174</v>
      </c>
      <c r="L39" s="1">
        <v>3.7655052000000002</v>
      </c>
      <c r="M39" s="1">
        <v>60.149433000000002</v>
      </c>
      <c r="N39" s="1">
        <v>2.5984557000000001</v>
      </c>
      <c r="O39" s="1">
        <v>7.7565831999999997</v>
      </c>
      <c r="P39" s="1">
        <f t="shared" si="0"/>
        <v>440.33708820000004</v>
      </c>
    </row>
    <row r="40" spans="1:16" x14ac:dyDescent="0.25">
      <c r="A40" s="3">
        <v>36</v>
      </c>
      <c r="B40" s="3">
        <v>200</v>
      </c>
      <c r="C40" s="3">
        <v>2</v>
      </c>
      <c r="D40" s="1">
        <v>4.6910832999999998</v>
      </c>
      <c r="E40" s="1">
        <v>4.6910844000000003</v>
      </c>
      <c r="F40" s="1">
        <v>63.548645</v>
      </c>
      <c r="G40" s="1">
        <v>0.42925781000000002</v>
      </c>
      <c r="H40" s="1">
        <v>314.08701000000002</v>
      </c>
      <c r="I40" s="1">
        <v>315.63697999999999</v>
      </c>
      <c r="J40" s="1">
        <v>61.998669</v>
      </c>
      <c r="K40" s="1">
        <v>24.844266999999999</v>
      </c>
      <c r="L40" s="1">
        <v>6.9083895000000002</v>
      </c>
      <c r="M40" s="1">
        <v>93.751334999999997</v>
      </c>
      <c r="N40" s="1">
        <v>4.0500574</v>
      </c>
      <c r="O40" s="1">
        <v>12.089724</v>
      </c>
      <c r="P40" s="1">
        <f t="shared" si="0"/>
        <v>452.42681220000003</v>
      </c>
    </row>
    <row r="41" spans="1:16" x14ac:dyDescent="0.25">
      <c r="A41" s="3">
        <v>37</v>
      </c>
      <c r="B41" s="3">
        <v>201</v>
      </c>
      <c r="C41" s="3">
        <v>1</v>
      </c>
      <c r="D41" s="1">
        <v>2.5808333000000001</v>
      </c>
      <c r="E41" s="1">
        <v>2.5808301</v>
      </c>
      <c r="F41" s="1">
        <v>46.722534000000003</v>
      </c>
      <c r="G41" s="1">
        <v>0.42925781000000002</v>
      </c>
      <c r="H41" s="1">
        <v>322.16959000000003</v>
      </c>
      <c r="I41" s="1">
        <v>315.63697999999999</v>
      </c>
      <c r="J41" s="1">
        <v>53.255146000000003</v>
      </c>
      <c r="K41" s="1">
        <v>11.632678</v>
      </c>
      <c r="L41" s="1">
        <v>4.6999459000000003</v>
      </c>
      <c r="M41" s="1">
        <v>69.587776000000005</v>
      </c>
      <c r="N41" s="1">
        <v>3.0061917</v>
      </c>
      <c r="O41" s="1">
        <v>8.9737062000000005</v>
      </c>
      <c r="P41" s="1">
        <f t="shared" si="0"/>
        <v>461.40051840000001</v>
      </c>
    </row>
    <row r="42" spans="1:16" x14ac:dyDescent="0.25">
      <c r="A42" s="3">
        <v>38</v>
      </c>
      <c r="B42" s="3">
        <v>201</v>
      </c>
      <c r="C42" s="3">
        <v>2</v>
      </c>
      <c r="D42" s="1">
        <v>3.0446667000000001</v>
      </c>
      <c r="E42" s="1">
        <v>3.0446640999999999</v>
      </c>
      <c r="F42" s="1">
        <v>58.542461000000003</v>
      </c>
      <c r="G42" s="1">
        <v>0.42925781000000002</v>
      </c>
      <c r="H42" s="1">
        <v>324.67334</v>
      </c>
      <c r="I42" s="1">
        <v>315.63697999999999</v>
      </c>
      <c r="J42" s="1">
        <v>67.578827000000004</v>
      </c>
      <c r="K42" s="1">
        <v>16.760377999999999</v>
      </c>
      <c r="L42" s="1">
        <v>7.8074982999999998</v>
      </c>
      <c r="M42" s="1">
        <v>92.146705999999995</v>
      </c>
      <c r="N42" s="1">
        <v>3.9807374000000002</v>
      </c>
      <c r="O42" s="1">
        <v>11.882799</v>
      </c>
      <c r="P42" s="1">
        <f t="shared" si="0"/>
        <v>473.28331739999999</v>
      </c>
    </row>
    <row r="43" spans="1:16" x14ac:dyDescent="0.25">
      <c r="A43" s="3">
        <v>39</v>
      </c>
      <c r="B43" s="3">
        <v>202</v>
      </c>
      <c r="C43" s="3">
        <v>1</v>
      </c>
      <c r="D43" s="1">
        <v>4.1527500000000002</v>
      </c>
      <c r="E43" s="1">
        <v>4.1527466999999998</v>
      </c>
      <c r="F43" s="1">
        <v>42.552643000000003</v>
      </c>
      <c r="G43" s="1">
        <v>0.42925781000000002</v>
      </c>
      <c r="H43" s="1">
        <v>323.62860000000001</v>
      </c>
      <c r="I43" s="1">
        <v>315.63697999999999</v>
      </c>
      <c r="J43" s="1">
        <v>50.544238999999997</v>
      </c>
      <c r="K43" s="1">
        <v>32.862166999999999</v>
      </c>
      <c r="L43" s="1">
        <v>14.756214</v>
      </c>
      <c r="M43" s="1">
        <v>98.162621000000001</v>
      </c>
      <c r="N43" s="1">
        <v>4.2406253999999999</v>
      </c>
      <c r="O43" s="1">
        <v>12.658583999999999</v>
      </c>
      <c r="P43" s="1">
        <f t="shared" si="0"/>
        <v>485.94190140000001</v>
      </c>
    </row>
    <row r="44" spans="1:16" x14ac:dyDescent="0.25">
      <c r="A44" s="3">
        <v>40</v>
      </c>
      <c r="B44" s="3">
        <v>202</v>
      </c>
      <c r="C44" s="3">
        <v>2</v>
      </c>
      <c r="D44" s="1">
        <v>6.4254167000000004</v>
      </c>
      <c r="E44" s="1">
        <v>6.4254131000000001</v>
      </c>
      <c r="F44" s="1">
        <v>79.509467999999998</v>
      </c>
      <c r="G44" s="1">
        <v>0.42925781000000002</v>
      </c>
      <c r="H44" s="1">
        <v>297.48482999999999</v>
      </c>
      <c r="I44" s="1">
        <v>315.63697999999999</v>
      </c>
      <c r="J44" s="1">
        <v>61.357342000000003</v>
      </c>
      <c r="K44" s="1">
        <v>32.463104000000001</v>
      </c>
      <c r="L44" s="1">
        <v>3.7479938000000002</v>
      </c>
      <c r="M44" s="1">
        <v>97.568427999999997</v>
      </c>
      <c r="N44" s="1">
        <v>4.2149562999999999</v>
      </c>
      <c r="O44" s="1">
        <v>12.581958999999999</v>
      </c>
      <c r="P44" s="1">
        <f t="shared" si="0"/>
        <v>498.52386039999999</v>
      </c>
    </row>
    <row r="45" spans="1:16" x14ac:dyDescent="0.25">
      <c r="A45" s="3">
        <v>41</v>
      </c>
      <c r="B45" s="3">
        <v>203</v>
      </c>
      <c r="C45" s="3">
        <v>1</v>
      </c>
      <c r="D45" s="1">
        <v>7.0983333000000002</v>
      </c>
      <c r="E45" s="1">
        <v>7.0983309999999999</v>
      </c>
      <c r="F45" s="1">
        <v>51.646286000000003</v>
      </c>
      <c r="G45" s="1">
        <v>0.42925781000000002</v>
      </c>
      <c r="H45" s="1">
        <v>302.48214999999999</v>
      </c>
      <c r="I45" s="1">
        <v>315.63697999999999</v>
      </c>
      <c r="J45" s="1">
        <v>38.491436</v>
      </c>
      <c r="K45" s="1">
        <v>24.723692</v>
      </c>
      <c r="L45" s="1">
        <v>4.7028394999999996</v>
      </c>
      <c r="M45" s="1">
        <v>67.917968999999999</v>
      </c>
      <c r="N45" s="1">
        <v>2.934056</v>
      </c>
      <c r="O45" s="1">
        <v>8.7583760999999996</v>
      </c>
      <c r="P45" s="1">
        <f t="shared" si="0"/>
        <v>507.28223650000001</v>
      </c>
    </row>
    <row r="46" spans="1:16" x14ac:dyDescent="0.25">
      <c r="A46" s="3">
        <v>42</v>
      </c>
      <c r="B46" s="3">
        <v>203</v>
      </c>
      <c r="C46" s="3">
        <v>2</v>
      </c>
      <c r="D46" s="1">
        <v>7.3529166999999998</v>
      </c>
      <c r="E46" s="1">
        <v>7.3529162000000001</v>
      </c>
      <c r="F46" s="1">
        <v>73.945044999999993</v>
      </c>
      <c r="G46" s="1">
        <v>0.42925781000000002</v>
      </c>
      <c r="H46" s="1">
        <v>315.79739000000001</v>
      </c>
      <c r="I46" s="1">
        <v>315.63697999999999</v>
      </c>
      <c r="J46" s="1">
        <v>74.105438000000007</v>
      </c>
      <c r="K46" s="1">
        <v>19.538817999999999</v>
      </c>
      <c r="L46" s="1">
        <v>6.7076038999999996</v>
      </c>
      <c r="M46" s="1">
        <v>100.35186</v>
      </c>
      <c r="N46" s="1">
        <v>4.3352003000000003</v>
      </c>
      <c r="O46" s="1">
        <v>12.940897</v>
      </c>
      <c r="P46" s="1">
        <f t="shared" si="0"/>
        <v>520.22313350000002</v>
      </c>
    </row>
    <row r="47" spans="1:16" x14ac:dyDescent="0.25">
      <c r="A47" s="3">
        <v>43</v>
      </c>
      <c r="B47" s="3">
        <v>204</v>
      </c>
      <c r="C47" s="3">
        <v>1</v>
      </c>
      <c r="D47" s="1">
        <v>6.27325</v>
      </c>
      <c r="E47" s="1">
        <v>6.2732524999999999</v>
      </c>
      <c r="F47" s="1">
        <v>61.115848999999997</v>
      </c>
      <c r="G47" s="1">
        <v>0.42925781000000002</v>
      </c>
      <c r="H47" s="1">
        <v>316.25830000000002</v>
      </c>
      <c r="I47" s="1">
        <v>315.63697999999999</v>
      </c>
      <c r="J47" s="1">
        <v>61.737209</v>
      </c>
      <c r="K47" s="1">
        <v>32.033496999999997</v>
      </c>
      <c r="L47" s="1">
        <v>11.272010999999999</v>
      </c>
      <c r="M47" s="1">
        <v>105.04272</v>
      </c>
      <c r="N47" s="1">
        <v>4.5378455999999998</v>
      </c>
      <c r="O47" s="1">
        <v>13.545807</v>
      </c>
      <c r="P47" s="1">
        <f t="shared" si="0"/>
        <v>533.76894049999999</v>
      </c>
    </row>
    <row r="48" spans="1:16" x14ac:dyDescent="0.25">
      <c r="A48" s="3">
        <v>44</v>
      </c>
      <c r="B48" s="3">
        <v>204</v>
      </c>
      <c r="C48" s="3">
        <v>2</v>
      </c>
      <c r="D48" s="1">
        <v>10.495832999999999</v>
      </c>
      <c r="E48" s="1">
        <v>10.495832</v>
      </c>
      <c r="F48" s="1">
        <v>117.88956</v>
      </c>
      <c r="G48" s="1">
        <v>0.42925781000000002</v>
      </c>
      <c r="H48" s="1">
        <v>299.24432000000002</v>
      </c>
      <c r="I48" s="1">
        <v>315.63697999999999</v>
      </c>
      <c r="J48" s="1">
        <v>101.49688999999999</v>
      </c>
      <c r="K48" s="1">
        <v>22.875344999999999</v>
      </c>
      <c r="L48" s="1">
        <v>5.2727063999999997</v>
      </c>
      <c r="M48" s="1">
        <v>129.64493999999999</v>
      </c>
      <c r="N48" s="1">
        <v>5.6006612999999996</v>
      </c>
      <c r="O48" s="1">
        <v>16.718392999999999</v>
      </c>
      <c r="P48" s="1">
        <f t="shared" si="0"/>
        <v>550.48733349999998</v>
      </c>
    </row>
    <row r="49" spans="1:16" x14ac:dyDescent="0.25">
      <c r="A49" s="3">
        <v>45</v>
      </c>
      <c r="B49" s="3">
        <v>205</v>
      </c>
      <c r="C49" s="3">
        <v>1</v>
      </c>
      <c r="D49" s="1">
        <v>9.7683333000000001</v>
      </c>
      <c r="E49" s="1">
        <v>9.7683315000000004</v>
      </c>
      <c r="F49" s="1">
        <v>56.404235999999997</v>
      </c>
      <c r="G49" s="1">
        <v>0.36174473000000001</v>
      </c>
      <c r="H49" s="1">
        <v>293.19983000000002</v>
      </c>
      <c r="I49" s="1">
        <v>315.63697999999999</v>
      </c>
      <c r="J49" s="1">
        <v>33.967086999999999</v>
      </c>
      <c r="K49" s="1">
        <v>30.610475999999998</v>
      </c>
      <c r="L49" s="1">
        <v>5.3984364999999999</v>
      </c>
      <c r="M49" s="1">
        <v>69.976005999999998</v>
      </c>
      <c r="N49" s="1">
        <v>3.0229629999999998</v>
      </c>
      <c r="O49" s="1">
        <v>9.0237703000000007</v>
      </c>
      <c r="P49" s="1">
        <f t="shared" si="0"/>
        <v>559.5111038</v>
      </c>
    </row>
    <row r="50" spans="1:16" x14ac:dyDescent="0.25">
      <c r="A50" s="3">
        <v>46</v>
      </c>
      <c r="B50" s="3">
        <v>205</v>
      </c>
      <c r="C50" s="3">
        <v>2</v>
      </c>
      <c r="D50" s="1">
        <v>8.9027499999999993</v>
      </c>
      <c r="E50" s="1">
        <v>8.9027461999999993</v>
      </c>
      <c r="F50" s="1">
        <v>115.9659</v>
      </c>
      <c r="G50" s="1">
        <v>0.36174473000000001</v>
      </c>
      <c r="H50" s="1">
        <v>298.77974999999998</v>
      </c>
      <c r="I50" s="1">
        <v>315.63697999999999</v>
      </c>
      <c r="J50" s="1">
        <v>99.108704000000003</v>
      </c>
      <c r="K50" s="1">
        <v>31.143063999999999</v>
      </c>
      <c r="L50" s="1">
        <v>7.1767228000000003</v>
      </c>
      <c r="M50" s="1">
        <v>137.42848000000001</v>
      </c>
      <c r="N50" s="1">
        <v>5.9369101999999998</v>
      </c>
      <c r="O50" s="1">
        <v>17.722117999999998</v>
      </c>
      <c r="P50" s="1">
        <f t="shared" si="0"/>
        <v>577.23322180000002</v>
      </c>
    </row>
    <row r="51" spans="1:16" x14ac:dyDescent="0.25">
      <c r="A51" s="3">
        <v>47</v>
      </c>
      <c r="B51" s="3">
        <v>206</v>
      </c>
      <c r="C51" s="3">
        <v>1</v>
      </c>
      <c r="D51" s="1">
        <v>6.3022499999999999</v>
      </c>
      <c r="E51" s="1">
        <v>6.3022542000000001</v>
      </c>
      <c r="F51" s="1">
        <v>64.919280999999998</v>
      </c>
      <c r="G51" s="1">
        <v>0.36174473000000001</v>
      </c>
      <c r="H51" s="1">
        <v>313.63754</v>
      </c>
      <c r="I51" s="1">
        <v>315.63697999999999</v>
      </c>
      <c r="J51" s="1">
        <v>62.919871999999998</v>
      </c>
      <c r="K51" s="1">
        <v>35.396270999999999</v>
      </c>
      <c r="L51" s="1">
        <v>11.257092999999999</v>
      </c>
      <c r="M51" s="1">
        <v>109.57324</v>
      </c>
      <c r="N51" s="1">
        <v>4.7335634000000004</v>
      </c>
      <c r="O51" s="1">
        <v>14.130041</v>
      </c>
      <c r="P51" s="1">
        <f t="shared" si="0"/>
        <v>591.36326280000003</v>
      </c>
    </row>
    <row r="52" spans="1:16" x14ac:dyDescent="0.25">
      <c r="A52" s="3">
        <v>48</v>
      </c>
      <c r="B52" s="3">
        <v>206</v>
      </c>
      <c r="C52" s="3">
        <v>2</v>
      </c>
      <c r="D52" s="1">
        <v>7.2350000000000003</v>
      </c>
      <c r="E52" s="1">
        <v>7.2349962999999997</v>
      </c>
      <c r="F52" s="1">
        <v>107.40131</v>
      </c>
      <c r="G52" s="1">
        <v>0.36174473000000001</v>
      </c>
      <c r="H52" s="1">
        <v>322.99547999999999</v>
      </c>
      <c r="I52" s="1">
        <v>315.63697999999999</v>
      </c>
      <c r="J52" s="1">
        <v>114.7598</v>
      </c>
      <c r="K52" s="1">
        <v>35.069149000000003</v>
      </c>
      <c r="L52" s="1">
        <v>15.417634</v>
      </c>
      <c r="M52" s="1">
        <v>165.2466</v>
      </c>
      <c r="N52" s="1">
        <v>7.1386528</v>
      </c>
      <c r="O52" s="1">
        <v>21.309408000000001</v>
      </c>
      <c r="P52" s="1">
        <f t="shared" si="0"/>
        <v>612.67267079999999</v>
      </c>
    </row>
    <row r="53" spans="1:16" x14ac:dyDescent="0.25">
      <c r="A53" s="3">
        <v>49</v>
      </c>
      <c r="B53" s="3">
        <v>207</v>
      </c>
      <c r="C53" s="3">
        <v>1</v>
      </c>
      <c r="D53" s="1">
        <v>7.8166666999999999</v>
      </c>
      <c r="E53" s="1">
        <v>7.8166637000000003</v>
      </c>
      <c r="F53" s="1">
        <v>46.413035999999998</v>
      </c>
      <c r="G53" s="1">
        <v>0.36174473000000001</v>
      </c>
      <c r="H53" s="1">
        <v>328.48041000000001</v>
      </c>
      <c r="I53" s="1">
        <v>315.63697999999999</v>
      </c>
      <c r="J53" s="1">
        <v>59.256458000000002</v>
      </c>
      <c r="K53" s="1">
        <v>30.948288000000002</v>
      </c>
      <c r="L53" s="1">
        <v>14.405339</v>
      </c>
      <c r="M53" s="1">
        <v>104.61008</v>
      </c>
      <c r="N53" s="1">
        <v>4.5191559999999997</v>
      </c>
      <c r="O53" s="1">
        <v>13.490017</v>
      </c>
      <c r="P53" s="1">
        <f t="shared" si="0"/>
        <v>626.16268779999996</v>
      </c>
    </row>
    <row r="54" spans="1:16" x14ac:dyDescent="0.25">
      <c r="A54" s="3">
        <v>50</v>
      </c>
      <c r="B54" s="3">
        <v>207</v>
      </c>
      <c r="C54" s="3">
        <v>2</v>
      </c>
      <c r="D54" s="1">
        <v>6.9859166999999998</v>
      </c>
      <c r="E54" s="1">
        <v>6.9859166000000004</v>
      </c>
      <c r="F54" s="1">
        <v>54.007308999999999</v>
      </c>
      <c r="G54" s="1">
        <v>0.36174473000000001</v>
      </c>
      <c r="H54" s="1">
        <v>323.57718</v>
      </c>
      <c r="I54" s="1">
        <v>315.63697999999999</v>
      </c>
      <c r="J54" s="1">
        <v>61.947505999999997</v>
      </c>
      <c r="K54" s="1">
        <v>43.672955000000002</v>
      </c>
      <c r="L54" s="1">
        <v>18.724653</v>
      </c>
      <c r="M54" s="1">
        <v>124.34511999999999</v>
      </c>
      <c r="N54" s="1">
        <v>5.3717093</v>
      </c>
      <c r="O54" s="1">
        <v>16.034952000000001</v>
      </c>
      <c r="P54" s="1">
        <f t="shared" si="0"/>
        <v>642.19763979999993</v>
      </c>
    </row>
    <row r="55" spans="1:16" x14ac:dyDescent="0.25">
      <c r="A55" s="3">
        <v>51</v>
      </c>
      <c r="B55" s="3">
        <v>208</v>
      </c>
      <c r="C55" s="3">
        <v>1</v>
      </c>
      <c r="D55" s="1">
        <v>5.5759166999999996</v>
      </c>
      <c r="E55" s="1">
        <v>5.5759205999999999</v>
      </c>
      <c r="F55" s="1">
        <v>49.638733000000002</v>
      </c>
      <c r="G55" s="1">
        <v>0.36174473000000001</v>
      </c>
      <c r="H55" s="1">
        <v>310.56650000000002</v>
      </c>
      <c r="I55" s="1">
        <v>315.63697999999999</v>
      </c>
      <c r="J55" s="1">
        <v>44.568255999999998</v>
      </c>
      <c r="K55" s="1">
        <v>35.252479999999998</v>
      </c>
      <c r="L55" s="1">
        <v>8.8602747999999991</v>
      </c>
      <c r="M55" s="1">
        <v>88.681006999999994</v>
      </c>
      <c r="N55" s="1">
        <v>3.8310194000000002</v>
      </c>
      <c r="O55" s="1">
        <v>11.435879999999999</v>
      </c>
      <c r="P55" s="1">
        <f t="shared" si="0"/>
        <v>653.63351979999993</v>
      </c>
    </row>
    <row r="56" spans="1:16" x14ac:dyDescent="0.25">
      <c r="A56" s="3">
        <v>52</v>
      </c>
      <c r="B56" s="3">
        <v>208</v>
      </c>
      <c r="C56" s="3">
        <v>2</v>
      </c>
      <c r="D56" s="1">
        <v>6.3234167000000001</v>
      </c>
      <c r="E56" s="1">
        <v>6.3234180999999996</v>
      </c>
      <c r="F56" s="1">
        <v>108.94414999999999</v>
      </c>
      <c r="G56" s="1">
        <v>0.36174473000000001</v>
      </c>
      <c r="H56" s="1">
        <v>290.55056999999999</v>
      </c>
      <c r="I56" s="1">
        <v>315.63697999999999</v>
      </c>
      <c r="J56" s="1">
        <v>83.857735000000005</v>
      </c>
      <c r="K56" s="1">
        <v>30.836479000000001</v>
      </c>
      <c r="L56" s="1">
        <v>0.32790652999999997</v>
      </c>
      <c r="M56" s="1">
        <v>115.02209999999999</v>
      </c>
      <c r="N56" s="1">
        <v>4.9689554999999999</v>
      </c>
      <c r="O56" s="1">
        <v>14.832704</v>
      </c>
      <c r="P56" s="1">
        <f t="shared" si="0"/>
        <v>668.46622379999997</v>
      </c>
    </row>
    <row r="57" spans="1:16" x14ac:dyDescent="0.25">
      <c r="A57" s="3">
        <v>53</v>
      </c>
      <c r="B57" s="3">
        <v>209</v>
      </c>
      <c r="C57" s="3">
        <v>1</v>
      </c>
      <c r="D57" s="1">
        <v>6.4755000000000003</v>
      </c>
      <c r="E57" s="1">
        <v>6.4755000999999996</v>
      </c>
      <c r="F57" s="1">
        <v>61.116008999999998</v>
      </c>
      <c r="G57" s="1">
        <v>0.36174473000000001</v>
      </c>
      <c r="H57" s="1">
        <v>287.01760999999999</v>
      </c>
      <c r="I57" s="1">
        <v>315.63697999999999</v>
      </c>
      <c r="J57" s="1">
        <v>32.496654999999997</v>
      </c>
      <c r="K57" s="1">
        <v>21.281424000000001</v>
      </c>
      <c r="L57" s="1">
        <v>0.26999485000000001</v>
      </c>
      <c r="M57" s="1">
        <v>54.048076999999999</v>
      </c>
      <c r="N57" s="1">
        <v>2.3348768</v>
      </c>
      <c r="O57" s="1">
        <v>6.9697813999999996</v>
      </c>
      <c r="P57" s="1">
        <f t="shared" si="0"/>
        <v>675.43600519999995</v>
      </c>
    </row>
    <row r="58" spans="1:16" x14ac:dyDescent="0.25">
      <c r="A58" s="3">
        <v>54</v>
      </c>
      <c r="B58" s="3">
        <v>209</v>
      </c>
      <c r="C58" s="3">
        <v>2</v>
      </c>
      <c r="D58" s="1">
        <v>8.6</v>
      </c>
      <c r="E58" s="1">
        <v>8.5999937000000006</v>
      </c>
      <c r="F58" s="1">
        <v>131.95168000000001</v>
      </c>
      <c r="G58" s="1">
        <v>0.36174473000000001</v>
      </c>
      <c r="H58" s="1">
        <v>285.0625</v>
      </c>
      <c r="I58" s="1">
        <v>315.63697999999999</v>
      </c>
      <c r="J58" s="1">
        <v>101.37721999999999</v>
      </c>
      <c r="K58" s="1">
        <v>23.233231</v>
      </c>
      <c r="L58" s="1">
        <v>1.4416712</v>
      </c>
      <c r="M58" s="1">
        <v>126.05212</v>
      </c>
      <c r="N58" s="1">
        <v>5.4454513000000002</v>
      </c>
      <c r="O58" s="1">
        <v>16.255078999999999</v>
      </c>
      <c r="P58" s="1">
        <f t="shared" si="0"/>
        <v>691.69108419999998</v>
      </c>
    </row>
    <row r="59" spans="1:16" x14ac:dyDescent="0.25">
      <c r="A59" s="3">
        <v>55</v>
      </c>
      <c r="B59" s="3">
        <v>210</v>
      </c>
      <c r="C59" s="3">
        <v>1</v>
      </c>
      <c r="D59" s="1">
        <v>8.2561666999999996</v>
      </c>
      <c r="E59" s="1">
        <v>8.2561654999999998</v>
      </c>
      <c r="F59" s="1">
        <v>59.072448999999999</v>
      </c>
      <c r="G59" s="1">
        <v>0.36174473000000001</v>
      </c>
      <c r="H59" s="1">
        <v>269.60604999999998</v>
      </c>
      <c r="I59" s="1">
        <v>315.63697999999999</v>
      </c>
      <c r="J59" s="1">
        <v>13.041518999999999</v>
      </c>
      <c r="K59" s="1">
        <v>35.124358999999998</v>
      </c>
      <c r="L59" s="1">
        <v>-3.5990131000000001</v>
      </c>
      <c r="M59" s="1">
        <v>44.566864000000002</v>
      </c>
      <c r="N59" s="1">
        <v>1.9252883999999999</v>
      </c>
      <c r="O59" s="1">
        <v>5.7471299</v>
      </c>
      <c r="P59" s="1">
        <f t="shared" si="0"/>
        <v>697.43821409999998</v>
      </c>
    </row>
    <row r="60" spans="1:16" x14ac:dyDescent="0.25">
      <c r="A60" s="3">
        <v>56</v>
      </c>
      <c r="B60" s="3">
        <v>210</v>
      </c>
      <c r="C60" s="3">
        <v>2</v>
      </c>
      <c r="D60" s="1">
        <v>9.9483332999999998</v>
      </c>
      <c r="E60" s="1">
        <v>9.9483318000000001</v>
      </c>
      <c r="F60" s="1">
        <v>114.38267999999999</v>
      </c>
      <c r="G60" s="1">
        <v>0.36174473000000001</v>
      </c>
      <c r="H60" s="1">
        <v>287.43774000000002</v>
      </c>
      <c r="I60" s="1">
        <v>315.63697999999999</v>
      </c>
      <c r="J60" s="1">
        <v>86.183464000000001</v>
      </c>
      <c r="K60" s="1">
        <v>36.821368999999997</v>
      </c>
      <c r="L60" s="1">
        <v>4.4843117000000001</v>
      </c>
      <c r="M60" s="1">
        <v>127.48913</v>
      </c>
      <c r="N60" s="1">
        <v>5.5075301999999997</v>
      </c>
      <c r="O60" s="1">
        <v>16.440390000000001</v>
      </c>
      <c r="P60" s="1">
        <f t="shared" si="0"/>
        <v>713.87860409999996</v>
      </c>
    </row>
    <row r="61" spans="1:16" x14ac:dyDescent="0.25">
      <c r="A61" s="3">
        <v>57</v>
      </c>
      <c r="B61" s="3">
        <v>211</v>
      </c>
      <c r="C61" s="3">
        <v>1</v>
      </c>
      <c r="D61" s="1">
        <v>9.6966666999999998</v>
      </c>
      <c r="E61" s="1">
        <v>9.6966657999999999</v>
      </c>
      <c r="F61" s="1">
        <v>46.942352</v>
      </c>
      <c r="G61" s="1">
        <v>0.36174473000000001</v>
      </c>
      <c r="H61" s="1">
        <v>315.84008999999998</v>
      </c>
      <c r="I61" s="1">
        <v>315.63697999999999</v>
      </c>
      <c r="J61" s="1">
        <v>47.145477</v>
      </c>
      <c r="K61" s="1">
        <v>50.996487000000002</v>
      </c>
      <c r="L61" s="1">
        <v>19.233459</v>
      </c>
      <c r="M61" s="1">
        <v>117.37542000000001</v>
      </c>
      <c r="N61" s="1">
        <v>5.0706182000000002</v>
      </c>
      <c r="O61" s="1">
        <v>15.136174</v>
      </c>
      <c r="P61" s="1">
        <f t="shared" si="0"/>
        <v>729.01477809999994</v>
      </c>
    </row>
    <row r="62" spans="1:16" x14ac:dyDescent="0.25">
      <c r="A62" s="3">
        <v>58</v>
      </c>
      <c r="B62" s="3">
        <v>211</v>
      </c>
      <c r="C62" s="3">
        <v>2</v>
      </c>
      <c r="D62" s="1">
        <v>11.684167</v>
      </c>
      <c r="E62" s="1">
        <v>11.684165</v>
      </c>
      <c r="F62" s="1">
        <v>77.569419999999994</v>
      </c>
      <c r="G62" s="1">
        <v>0.36174473000000001</v>
      </c>
      <c r="H62" s="1">
        <v>308.30966000000001</v>
      </c>
      <c r="I62" s="1">
        <v>315.63697999999999</v>
      </c>
      <c r="J62" s="1">
        <v>70.242119000000002</v>
      </c>
      <c r="K62" s="1">
        <v>56.243533999999997</v>
      </c>
      <c r="L62" s="1">
        <v>17.725908</v>
      </c>
      <c r="M62" s="1">
        <v>144.21153000000001</v>
      </c>
      <c r="N62" s="1">
        <v>6.2299395000000004</v>
      </c>
      <c r="O62" s="1">
        <v>18.596831999999999</v>
      </c>
      <c r="P62" s="1">
        <f t="shared" si="0"/>
        <v>747.61161009999989</v>
      </c>
    </row>
    <row r="63" spans="1:16" x14ac:dyDescent="0.25">
      <c r="A63" s="3">
        <v>59</v>
      </c>
      <c r="B63" s="3">
        <v>212</v>
      </c>
      <c r="C63" s="3">
        <v>1</v>
      </c>
      <c r="D63" s="1">
        <v>10.379167000000001</v>
      </c>
      <c r="E63" s="1">
        <v>10.379168999999999</v>
      </c>
      <c r="F63" s="1">
        <v>53.598193999999999</v>
      </c>
      <c r="G63" s="1">
        <v>0.36174473000000001</v>
      </c>
      <c r="H63" s="1">
        <v>305.15341000000001</v>
      </c>
      <c r="I63" s="1">
        <v>315.63697999999999</v>
      </c>
      <c r="J63" s="1">
        <v>43.114635</v>
      </c>
      <c r="K63" s="1">
        <v>48.992184000000002</v>
      </c>
      <c r="L63" s="1">
        <v>13.700456000000001</v>
      </c>
      <c r="M63" s="1">
        <v>105.80727</v>
      </c>
      <c r="N63" s="1">
        <v>4.5708742000000004</v>
      </c>
      <c r="O63" s="1">
        <v>13.644401</v>
      </c>
      <c r="P63" s="1">
        <f t="shared" si="0"/>
        <v>761.25601109999991</v>
      </c>
    </row>
    <row r="64" spans="1:16" x14ac:dyDescent="0.25">
      <c r="A64" s="3">
        <v>60</v>
      </c>
      <c r="B64" s="3">
        <v>212</v>
      </c>
      <c r="C64" s="3">
        <v>2</v>
      </c>
      <c r="D64" s="1">
        <v>10.013916999999999</v>
      </c>
      <c r="E64" s="1">
        <v>10.013914</v>
      </c>
      <c r="F64" s="1">
        <v>97.590384999999998</v>
      </c>
      <c r="G64" s="1">
        <v>0.36174473000000001</v>
      </c>
      <c r="H64" s="1">
        <v>311.88101</v>
      </c>
      <c r="I64" s="1">
        <v>315.63697999999999</v>
      </c>
      <c r="J64" s="1">
        <v>93.834418999999997</v>
      </c>
      <c r="K64" s="1">
        <v>55.702221000000002</v>
      </c>
      <c r="L64" s="1">
        <v>19.377445999999999</v>
      </c>
      <c r="M64" s="1">
        <v>168.91408000000001</v>
      </c>
      <c r="N64" s="1">
        <v>7.2970891</v>
      </c>
      <c r="O64" s="1">
        <v>21.782354000000002</v>
      </c>
      <c r="P64" s="1">
        <f t="shared" si="0"/>
        <v>783.03836509999996</v>
      </c>
    </row>
    <row r="65" spans="1:16" x14ac:dyDescent="0.25">
      <c r="A65" s="3">
        <v>61</v>
      </c>
      <c r="B65" s="3">
        <v>213</v>
      </c>
      <c r="C65" s="3">
        <v>1</v>
      </c>
      <c r="D65" s="1">
        <v>8.7569166999999997</v>
      </c>
      <c r="E65" s="1">
        <v>8.7569151000000005</v>
      </c>
      <c r="F65" s="1">
        <v>42.673676</v>
      </c>
      <c r="G65" s="1">
        <v>0.36174473000000001</v>
      </c>
      <c r="H65" s="1">
        <v>318.35019</v>
      </c>
      <c r="I65" s="1">
        <v>315.63697999999999</v>
      </c>
      <c r="J65" s="1">
        <v>45.386906000000003</v>
      </c>
      <c r="K65" s="1">
        <v>49.124374000000003</v>
      </c>
      <c r="L65" s="1">
        <v>19.186658000000001</v>
      </c>
      <c r="M65" s="1">
        <v>113.69794</v>
      </c>
      <c r="N65" s="1">
        <v>4.9117508000000001</v>
      </c>
      <c r="O65" s="1">
        <v>14.661944</v>
      </c>
      <c r="P65" s="1">
        <f t="shared" si="0"/>
        <v>797.70030909999991</v>
      </c>
    </row>
    <row r="66" spans="1:16" x14ac:dyDescent="0.25">
      <c r="A66" s="3">
        <v>62</v>
      </c>
      <c r="B66" s="3">
        <v>213</v>
      </c>
      <c r="C66" s="3">
        <v>2</v>
      </c>
      <c r="D66" s="1">
        <v>9.5124999999999993</v>
      </c>
      <c r="E66" s="1">
        <v>9.5124998000000005</v>
      </c>
      <c r="F66" s="1">
        <v>66.263099999999994</v>
      </c>
      <c r="G66" s="1">
        <v>0.36174473000000001</v>
      </c>
      <c r="H66" s="1">
        <v>325.29433999999998</v>
      </c>
      <c r="I66" s="1">
        <v>315.63697999999999</v>
      </c>
      <c r="J66" s="1">
        <v>75.920471000000006</v>
      </c>
      <c r="K66" s="1">
        <v>38.393313999999997</v>
      </c>
      <c r="L66" s="1">
        <v>17.283453999999999</v>
      </c>
      <c r="M66" s="1">
        <v>131.59724</v>
      </c>
      <c r="N66" s="1">
        <v>5.6850014</v>
      </c>
      <c r="O66" s="1">
        <v>16.970151999999999</v>
      </c>
      <c r="P66" s="1">
        <f t="shared" si="0"/>
        <v>814.6704610999999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7" workbookViewId="0">
      <selection activeCell="D30" sqref="D30:D64"/>
    </sheetView>
  </sheetViews>
  <sheetFormatPr defaultRowHeight="15" x14ac:dyDescent="0.25"/>
  <sheetData>
    <row r="1" spans="1:3" x14ac:dyDescent="0.25">
      <c r="A1" t="s">
        <v>27</v>
      </c>
    </row>
    <row r="2" spans="1:3" x14ac:dyDescent="0.25">
      <c r="B2" t="s">
        <v>28</v>
      </c>
      <c r="C2" t="s">
        <v>29</v>
      </c>
    </row>
    <row r="3" spans="1:3" x14ac:dyDescent="0.25">
      <c r="A3" s="3">
        <v>1</v>
      </c>
    </row>
    <row r="4" spans="1:3" x14ac:dyDescent="0.25">
      <c r="A4" s="3">
        <v>2</v>
      </c>
    </row>
    <row r="5" spans="1:3" x14ac:dyDescent="0.25">
      <c r="A5" s="3">
        <v>3</v>
      </c>
    </row>
    <row r="6" spans="1:3" x14ac:dyDescent="0.25">
      <c r="A6" s="3">
        <v>4</v>
      </c>
    </row>
    <row r="7" spans="1:3" x14ac:dyDescent="0.25">
      <c r="A7" s="3">
        <v>5</v>
      </c>
    </row>
    <row r="8" spans="1:3" x14ac:dyDescent="0.25">
      <c r="A8" s="3">
        <v>6</v>
      </c>
    </row>
    <row r="9" spans="1:3" x14ac:dyDescent="0.25">
      <c r="A9" s="3">
        <v>7</v>
      </c>
    </row>
    <row r="10" spans="1:3" x14ac:dyDescent="0.25">
      <c r="A10" s="3">
        <v>8</v>
      </c>
    </row>
    <row r="11" spans="1:3" x14ac:dyDescent="0.25">
      <c r="A11" s="3">
        <v>9</v>
      </c>
    </row>
    <row r="12" spans="1:3" x14ac:dyDescent="0.25">
      <c r="A12" s="3">
        <v>10</v>
      </c>
    </row>
    <row r="13" spans="1:3" x14ac:dyDescent="0.25">
      <c r="A13" s="3">
        <v>11</v>
      </c>
    </row>
    <row r="14" spans="1:3" x14ac:dyDescent="0.25">
      <c r="A14" s="3">
        <v>12</v>
      </c>
    </row>
    <row r="15" spans="1:3" x14ac:dyDescent="0.25">
      <c r="A15" s="3">
        <v>13</v>
      </c>
    </row>
    <row r="16" spans="1:3" x14ac:dyDescent="0.25">
      <c r="A16" s="3">
        <v>14</v>
      </c>
    </row>
    <row r="17" spans="1:4" x14ac:dyDescent="0.25">
      <c r="A17" s="3">
        <v>15</v>
      </c>
    </row>
    <row r="18" spans="1:4" x14ac:dyDescent="0.25">
      <c r="A18" s="3">
        <v>16</v>
      </c>
    </row>
    <row r="19" spans="1:4" x14ac:dyDescent="0.25">
      <c r="A19" s="3">
        <v>17</v>
      </c>
    </row>
    <row r="20" spans="1:4" x14ac:dyDescent="0.25">
      <c r="A20" s="3">
        <v>18</v>
      </c>
    </row>
    <row r="21" spans="1:4" x14ac:dyDescent="0.25">
      <c r="A21" s="3">
        <v>19</v>
      </c>
    </row>
    <row r="22" spans="1:4" x14ac:dyDescent="0.25">
      <c r="A22" s="3">
        <v>20</v>
      </c>
    </row>
    <row r="23" spans="1:4" x14ac:dyDescent="0.25">
      <c r="A23" s="3">
        <v>21</v>
      </c>
    </row>
    <row r="24" spans="1:4" x14ac:dyDescent="0.25">
      <c r="A24" s="3">
        <v>22</v>
      </c>
    </row>
    <row r="25" spans="1:4" x14ac:dyDescent="0.25">
      <c r="A25" s="3">
        <v>23</v>
      </c>
    </row>
    <row r="26" spans="1:4" x14ac:dyDescent="0.25">
      <c r="A26" s="3">
        <v>24</v>
      </c>
    </row>
    <row r="27" spans="1:4" x14ac:dyDescent="0.25">
      <c r="A27" s="3">
        <v>25</v>
      </c>
    </row>
    <row r="28" spans="1:4" x14ac:dyDescent="0.25">
      <c r="A28" s="3">
        <v>26</v>
      </c>
    </row>
    <row r="29" spans="1:4" x14ac:dyDescent="0.25">
      <c r="A29" s="3">
        <v>27</v>
      </c>
      <c r="D29">
        <f>631.72</f>
        <v>631.72</v>
      </c>
    </row>
    <row r="30" spans="1:4" x14ac:dyDescent="0.25">
      <c r="A30" s="3">
        <v>28</v>
      </c>
      <c r="B30" s="15">
        <v>1.8999999999999906E-2</v>
      </c>
      <c r="C30">
        <f>B30*1000</f>
        <v>18.999999999999908</v>
      </c>
      <c r="D30">
        <f>D29+B30*1000</f>
        <v>650.71999999999991</v>
      </c>
    </row>
    <row r="31" spans="1:4" x14ac:dyDescent="0.25">
      <c r="A31" s="3">
        <v>29</v>
      </c>
      <c r="B31" s="15">
        <v>3.400000000000003E-2</v>
      </c>
      <c r="C31">
        <f>C30+B31*1000</f>
        <v>52.999999999999936</v>
      </c>
      <c r="D31">
        <f t="shared" ref="D31:D64" si="0">D30+B31*1000</f>
        <v>684.71999999999991</v>
      </c>
    </row>
    <row r="32" spans="1:4" x14ac:dyDescent="0.25">
      <c r="A32" s="3">
        <v>30</v>
      </c>
      <c r="B32" s="15">
        <v>2.2999999999999909E-2</v>
      </c>
      <c r="C32">
        <f t="shared" ref="C32:C64" si="1">C31+B32*1000</f>
        <v>75.999999999999844</v>
      </c>
      <c r="D32">
        <f t="shared" si="0"/>
        <v>707.7199999999998</v>
      </c>
    </row>
    <row r="33" spans="1:4" x14ac:dyDescent="0.25">
      <c r="A33" s="3">
        <v>31</v>
      </c>
      <c r="B33" s="15">
        <v>2.5000000000000133E-2</v>
      </c>
      <c r="C33">
        <f t="shared" si="1"/>
        <v>100.99999999999997</v>
      </c>
      <c r="D33">
        <f t="shared" si="0"/>
        <v>732.71999999999991</v>
      </c>
    </row>
    <row r="34" spans="1:4" x14ac:dyDescent="0.25">
      <c r="A34" s="3">
        <v>32</v>
      </c>
      <c r="B34" s="15">
        <v>6.0000000000000053E-3</v>
      </c>
      <c r="C34">
        <f t="shared" si="1"/>
        <v>106.99999999999997</v>
      </c>
      <c r="D34">
        <f t="shared" si="0"/>
        <v>738.71999999999991</v>
      </c>
    </row>
    <row r="35" spans="1:4" x14ac:dyDescent="0.25">
      <c r="A35" s="3">
        <v>33</v>
      </c>
      <c r="B35" s="15">
        <v>3.2000000000000028E-2</v>
      </c>
      <c r="C35">
        <f t="shared" si="1"/>
        <v>139</v>
      </c>
      <c r="D35">
        <f t="shared" si="0"/>
        <v>770.71999999999991</v>
      </c>
    </row>
    <row r="36" spans="1:4" x14ac:dyDescent="0.25">
      <c r="A36" s="3">
        <v>34</v>
      </c>
      <c r="B36" s="15">
        <v>1.8000000000000016E-2</v>
      </c>
      <c r="C36">
        <f t="shared" si="1"/>
        <v>157</v>
      </c>
      <c r="D36">
        <f t="shared" si="0"/>
        <v>788.71999999999991</v>
      </c>
    </row>
    <row r="37" spans="1:4" x14ac:dyDescent="0.25">
      <c r="A37" s="3">
        <v>35</v>
      </c>
      <c r="B37" s="15">
        <v>2.1999999999999797E-2</v>
      </c>
      <c r="C37">
        <f t="shared" si="1"/>
        <v>178.9999999999998</v>
      </c>
      <c r="D37">
        <f t="shared" si="0"/>
        <v>810.71999999999969</v>
      </c>
    </row>
    <row r="38" spans="1:4" x14ac:dyDescent="0.25">
      <c r="A38" s="3">
        <v>36</v>
      </c>
      <c r="B38" s="15">
        <v>3.0000000000001137E-3</v>
      </c>
      <c r="C38">
        <f t="shared" si="1"/>
        <v>181.99999999999991</v>
      </c>
      <c r="D38">
        <f t="shared" si="0"/>
        <v>813.7199999999998</v>
      </c>
    </row>
    <row r="39" spans="1:4" x14ac:dyDescent="0.25">
      <c r="A39" s="3">
        <v>37</v>
      </c>
      <c r="B39" s="15">
        <v>2.6999999999999913E-2</v>
      </c>
      <c r="C39">
        <f t="shared" si="1"/>
        <v>208.99999999999983</v>
      </c>
      <c r="D39">
        <f t="shared" si="0"/>
        <v>840.71999999999969</v>
      </c>
    </row>
    <row r="40" spans="1:4" x14ac:dyDescent="0.25">
      <c r="A40" s="3">
        <v>38</v>
      </c>
      <c r="B40" s="15">
        <v>4.0000000000000036E-3</v>
      </c>
      <c r="C40">
        <f t="shared" si="1"/>
        <v>212.99999999999983</v>
      </c>
      <c r="D40">
        <f t="shared" si="0"/>
        <v>844.71999999999969</v>
      </c>
    </row>
    <row r="41" spans="1:4" x14ac:dyDescent="0.25">
      <c r="A41" s="3">
        <v>39</v>
      </c>
      <c r="B41" s="15">
        <v>1.0000000000000009E-2</v>
      </c>
      <c r="C41">
        <f t="shared" si="1"/>
        <v>222.99999999999983</v>
      </c>
      <c r="D41">
        <f t="shared" si="0"/>
        <v>854.71999999999969</v>
      </c>
    </row>
    <row r="42" spans="1:4" x14ac:dyDescent="0.25">
      <c r="A42" s="3">
        <v>40</v>
      </c>
      <c r="B42" s="15">
        <v>3.6000000000000032E-2</v>
      </c>
      <c r="C42">
        <f t="shared" si="1"/>
        <v>258.99999999999989</v>
      </c>
      <c r="D42">
        <f t="shared" si="0"/>
        <v>890.71999999999969</v>
      </c>
    </row>
    <row r="43" spans="1:4" x14ac:dyDescent="0.25">
      <c r="A43" s="3">
        <v>41</v>
      </c>
      <c r="B43" s="15">
        <v>4.0000000000000036E-3</v>
      </c>
      <c r="C43">
        <f t="shared" si="1"/>
        <v>262.99999999999989</v>
      </c>
      <c r="D43">
        <f t="shared" si="0"/>
        <v>894.71999999999969</v>
      </c>
    </row>
    <row r="44" spans="1:4" x14ac:dyDescent="0.25">
      <c r="A44" s="3">
        <v>42</v>
      </c>
      <c r="B44" s="15">
        <v>2.200000000000002E-2</v>
      </c>
      <c r="C44">
        <f t="shared" si="1"/>
        <v>284.99999999999989</v>
      </c>
      <c r="D44">
        <f t="shared" si="0"/>
        <v>916.71999999999969</v>
      </c>
    </row>
    <row r="45" spans="1:4" x14ac:dyDescent="0.25">
      <c r="A45" s="3">
        <v>43</v>
      </c>
      <c r="B45" s="15">
        <v>2.2999999999999909E-2</v>
      </c>
      <c r="C45">
        <f t="shared" si="1"/>
        <v>307.99999999999977</v>
      </c>
      <c r="D45">
        <f t="shared" si="0"/>
        <v>939.71999999999957</v>
      </c>
    </row>
    <row r="46" spans="1:4" x14ac:dyDescent="0.25">
      <c r="A46" s="3">
        <v>44</v>
      </c>
      <c r="B46" s="15">
        <v>3.7000000000000144E-2</v>
      </c>
      <c r="C46">
        <f t="shared" si="1"/>
        <v>344.99999999999989</v>
      </c>
      <c r="D46">
        <f t="shared" si="0"/>
        <v>976.71999999999969</v>
      </c>
    </row>
    <row r="47" spans="1:4" x14ac:dyDescent="0.25">
      <c r="A47" s="3">
        <v>45</v>
      </c>
      <c r="B47" s="15">
        <v>3.0000000000000027E-2</v>
      </c>
      <c r="C47">
        <f t="shared" si="1"/>
        <v>374.99999999999989</v>
      </c>
      <c r="D47">
        <f t="shared" si="0"/>
        <v>1006.7199999999997</v>
      </c>
    </row>
    <row r="48" spans="1:4" x14ac:dyDescent="0.25">
      <c r="A48" s="3">
        <v>46</v>
      </c>
      <c r="B48" s="15">
        <v>2.200000000000002E-2</v>
      </c>
      <c r="C48">
        <f t="shared" si="1"/>
        <v>396.99999999999989</v>
      </c>
      <c r="D48">
        <f t="shared" si="0"/>
        <v>1028.7199999999998</v>
      </c>
    </row>
    <row r="49" spans="1:4" x14ac:dyDescent="0.25">
      <c r="A49" s="3">
        <v>47</v>
      </c>
      <c r="B49" s="15">
        <v>4.4999999999999929E-2</v>
      </c>
      <c r="C49">
        <f t="shared" si="1"/>
        <v>441.99999999999983</v>
      </c>
      <c r="D49">
        <f t="shared" si="0"/>
        <v>1073.7199999999998</v>
      </c>
    </row>
    <row r="50" spans="1:4" x14ac:dyDescent="0.25">
      <c r="A50" s="3">
        <v>48</v>
      </c>
      <c r="B50" s="15">
        <v>2.8999999999999915E-2</v>
      </c>
      <c r="C50">
        <f t="shared" si="1"/>
        <v>470.99999999999977</v>
      </c>
      <c r="D50">
        <f t="shared" si="0"/>
        <v>1102.7199999999998</v>
      </c>
    </row>
    <row r="51" spans="1:4" x14ac:dyDescent="0.25">
      <c r="A51" s="3">
        <v>49</v>
      </c>
      <c r="B51" s="15">
        <v>1.2000000000000011E-2</v>
      </c>
      <c r="C51">
        <f t="shared" si="1"/>
        <v>482.99999999999977</v>
      </c>
      <c r="D51">
        <f t="shared" si="0"/>
        <v>1114.7199999999998</v>
      </c>
    </row>
    <row r="52" spans="1:4" x14ac:dyDescent="0.25">
      <c r="A52" s="3">
        <v>50</v>
      </c>
      <c r="B52" s="15">
        <v>1.9000000000000128E-2</v>
      </c>
      <c r="C52">
        <f t="shared" si="1"/>
        <v>501.99999999999989</v>
      </c>
      <c r="D52">
        <f t="shared" si="0"/>
        <v>1133.72</v>
      </c>
    </row>
    <row r="53" spans="1:4" x14ac:dyDescent="0.25">
      <c r="A53" s="3">
        <v>51</v>
      </c>
      <c r="B53" s="15">
        <v>2.8999999999999915E-2</v>
      </c>
      <c r="C53">
        <f t="shared" si="1"/>
        <v>530.99999999999977</v>
      </c>
      <c r="D53">
        <f t="shared" si="0"/>
        <v>1162.72</v>
      </c>
    </row>
    <row r="54" spans="1:4" x14ac:dyDescent="0.25">
      <c r="A54" s="3">
        <v>52</v>
      </c>
      <c r="B54" s="15">
        <v>2.0000000000000018E-2</v>
      </c>
      <c r="C54">
        <f t="shared" si="1"/>
        <v>550.99999999999977</v>
      </c>
      <c r="D54">
        <f t="shared" si="0"/>
        <v>1182.72</v>
      </c>
    </row>
    <row r="55" spans="1:4" x14ac:dyDescent="0.25">
      <c r="A55" s="3">
        <v>53</v>
      </c>
      <c r="B55" s="15">
        <v>2.200000000000002E-2</v>
      </c>
      <c r="C55">
        <f t="shared" si="1"/>
        <v>572.99999999999977</v>
      </c>
      <c r="D55">
        <f t="shared" si="0"/>
        <v>1204.72</v>
      </c>
    </row>
    <row r="56" spans="1:4" x14ac:dyDescent="0.25">
      <c r="A56" s="3">
        <v>54</v>
      </c>
      <c r="B56" s="15">
        <f>AVERAGE(B54,B52,B50,B48)</f>
        <v>2.250000000000002E-2</v>
      </c>
      <c r="C56">
        <f t="shared" si="1"/>
        <v>595.49999999999977</v>
      </c>
      <c r="D56">
        <f t="shared" si="0"/>
        <v>1227.22</v>
      </c>
    </row>
    <row r="57" spans="1:4" x14ac:dyDescent="0.25">
      <c r="A57" s="3">
        <v>55</v>
      </c>
      <c r="B57" s="15">
        <f>AVERAGE(B55,B53,B51,B49)</f>
        <v>2.6999999999999968E-2</v>
      </c>
      <c r="C57">
        <f t="shared" si="1"/>
        <v>622.49999999999977</v>
      </c>
      <c r="D57">
        <f t="shared" si="0"/>
        <v>1254.22</v>
      </c>
    </row>
    <row r="58" spans="1:4" x14ac:dyDescent="0.25">
      <c r="A58" s="3">
        <v>56</v>
      </c>
      <c r="B58" s="15">
        <v>2.3E-2</v>
      </c>
      <c r="C58">
        <f t="shared" si="1"/>
        <v>645.49999999999977</v>
      </c>
      <c r="D58">
        <f t="shared" si="0"/>
        <v>1277.22</v>
      </c>
    </row>
    <row r="59" spans="1:4" x14ac:dyDescent="0.25">
      <c r="A59" s="3">
        <v>57</v>
      </c>
      <c r="B59" s="15">
        <v>1.1000000000000121E-2</v>
      </c>
      <c r="C59">
        <f t="shared" si="1"/>
        <v>656.49999999999989</v>
      </c>
      <c r="D59">
        <f t="shared" si="0"/>
        <v>1288.2200000000003</v>
      </c>
    </row>
    <row r="60" spans="1:4" x14ac:dyDescent="0.25">
      <c r="A60" s="3">
        <v>58</v>
      </c>
      <c r="B60" s="15">
        <v>2.8000000000000025E-2</v>
      </c>
      <c r="C60">
        <f t="shared" si="1"/>
        <v>684.49999999999989</v>
      </c>
      <c r="D60">
        <f t="shared" si="0"/>
        <v>1316.2200000000003</v>
      </c>
    </row>
    <row r="61" spans="1:4" x14ac:dyDescent="0.25">
      <c r="A61" s="3">
        <v>59</v>
      </c>
      <c r="B61" s="15">
        <v>1.4999999999999902E-2</v>
      </c>
      <c r="C61">
        <f t="shared" si="1"/>
        <v>699.49999999999977</v>
      </c>
      <c r="D61">
        <f t="shared" si="0"/>
        <v>1331.2200000000003</v>
      </c>
    </row>
    <row r="62" spans="1:4" x14ac:dyDescent="0.25">
      <c r="A62" s="3">
        <v>60</v>
      </c>
      <c r="B62" s="15">
        <v>2.9000000000000137E-2</v>
      </c>
      <c r="C62">
        <f t="shared" si="1"/>
        <v>728.49999999999989</v>
      </c>
      <c r="D62">
        <f t="shared" si="0"/>
        <v>1360.2200000000005</v>
      </c>
    </row>
    <row r="63" spans="1:4" x14ac:dyDescent="0.25">
      <c r="A63" s="3">
        <v>61</v>
      </c>
      <c r="B63" s="15">
        <v>3.3999999999999808E-2</v>
      </c>
      <c r="C63">
        <f t="shared" si="1"/>
        <v>762.49999999999966</v>
      </c>
      <c r="D63">
        <f t="shared" si="0"/>
        <v>1394.2200000000003</v>
      </c>
    </row>
    <row r="64" spans="1:4" x14ac:dyDescent="0.25">
      <c r="A64" s="3">
        <v>62</v>
      </c>
      <c r="B64" s="15">
        <v>1.0000000000000009E-2</v>
      </c>
      <c r="C64">
        <f t="shared" si="1"/>
        <v>772.49999999999966</v>
      </c>
      <c r="D64">
        <f t="shared" si="0"/>
        <v>1404.2200000000003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Bylot_Ebalance_July2016</vt:lpstr>
      <vt:lpstr>Distributed_ebalance</vt:lpstr>
      <vt:lpstr>Measured Melt</vt:lpstr>
      <vt:lpstr>SWnet</vt:lpstr>
      <vt:lpstr>Net Radiation</vt:lpstr>
      <vt:lpstr>Melt Energy</vt:lpstr>
      <vt:lpstr>Melt</vt:lpstr>
      <vt:lpstr>Distributed_ebalance!Distributed_ebalance_July2016_1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Eleanor Bash</cp:lastModifiedBy>
  <dcterms:modified xsi:type="dcterms:W3CDTF">2019-10-03T18:01:14Z</dcterms:modified>
</cp:coreProperties>
</file>