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4e05dd72561725/Documents/Year 5- Energy and Sustainability/FYP/Melt track Test 2/"/>
    </mc:Choice>
  </mc:AlternateContent>
  <xr:revisionPtr revIDLastSave="228" documentId="10_ncr:40000_{CD483431-FDE7-45AA-9AF3-2B810B6D00F5}" xr6:coauthVersionLast="47" xr6:coauthVersionMax="47" xr10:uidLastSave="{B3CD241C-7C07-4FD2-8FEB-C1DB8557B826}"/>
  <bookViews>
    <workbookView xWindow="-110" yWindow="-110" windowWidth="19420" windowHeight="10300" xr2:uid="{00000000-000D-0000-FFFF-FFFF00000000}"/>
  </bookViews>
  <sheets>
    <sheet name="Sheet1" sheetId="1" r:id="rId1"/>
    <sheet name="2-1" sheetId="4" r:id="rId2"/>
    <sheet name="2-2" sheetId="5" r:id="rId3"/>
    <sheet name="2-3" sheetId="6" r:id="rId4"/>
    <sheet name="2-4" sheetId="7" r:id="rId5"/>
    <sheet name="2-5" sheetId="8" r:id="rId6"/>
    <sheet name="2-6" sheetId="9" r:id="rId7"/>
    <sheet name="2-7" sheetId="10" r:id="rId8"/>
    <sheet name="2-8" sheetId="11" r:id="rId9"/>
    <sheet name="2-9" sheetId="12" r:id="rId10"/>
    <sheet name="2-10" sheetId="13" r:id="rId11"/>
    <sheet name="2-11" sheetId="14" r:id="rId12"/>
    <sheet name="2-12" sheetId="15" r:id="rId13"/>
    <sheet name="2-13" sheetId="16" r:id="rId14"/>
    <sheet name="2-14" sheetId="17" r:id="rId15"/>
    <sheet name="2-15" sheetId="18" r:id="rId16"/>
    <sheet name="2-16" sheetId="19" r:id="rId17"/>
    <sheet name="2-17" sheetId="20" r:id="rId18"/>
    <sheet name="DOE " sheetId="2" r:id="rId19"/>
    <sheet name="DOE redo" sheetId="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5" i="1" l="1"/>
  <c r="G27" i="20"/>
  <c r="G25" i="19"/>
  <c r="G16" i="18"/>
  <c r="G20" i="17"/>
  <c r="G25" i="16"/>
  <c r="G25" i="15"/>
  <c r="G16" i="14"/>
  <c r="G12" i="13"/>
  <c r="G20" i="12"/>
  <c r="G28" i="11"/>
  <c r="G31" i="10"/>
  <c r="G8" i="9"/>
  <c r="G14" i="8"/>
  <c r="G13" i="7"/>
  <c r="G15" i="6"/>
  <c r="G15" i="5"/>
  <c r="G7" i="4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59" i="1"/>
  <c r="C23" i="1"/>
  <c r="C22" i="1"/>
  <c r="D24" i="3"/>
  <c r="E24" i="3"/>
  <c r="D3" i="3"/>
  <c r="E3" i="3"/>
  <c r="I23" i="1"/>
  <c r="I22" i="1"/>
  <c r="BB45" i="2"/>
  <c r="BA45" i="2"/>
  <c r="BB44" i="2"/>
  <c r="BA44" i="2"/>
</calcChain>
</file>

<file path=xl/sharedStrings.xml><?xml version="1.0" encoding="utf-8"?>
<sst xmlns="http://schemas.openxmlformats.org/spreadsheetml/2006/main" count="196" uniqueCount="96">
  <si>
    <t>Date</t>
  </si>
  <si>
    <t>Location</t>
  </si>
  <si>
    <t>Henry Royce Centre, UoS</t>
  </si>
  <si>
    <t>Machine</t>
  </si>
  <si>
    <t>Aconity Lab</t>
  </si>
  <si>
    <t>Persons involved</t>
  </si>
  <si>
    <t>E Giulietti, G Maddison</t>
  </si>
  <si>
    <t>Material Sample</t>
  </si>
  <si>
    <t xml:space="preserve">V-4Cr-4Ti </t>
  </si>
  <si>
    <t>Laser type</t>
  </si>
  <si>
    <t>Nd:YAG</t>
  </si>
  <si>
    <t>Beam radius</t>
  </si>
  <si>
    <t>1064 mm</t>
  </si>
  <si>
    <t>Environment</t>
  </si>
  <si>
    <t>Argon</t>
  </si>
  <si>
    <t xml:space="preserve">Design of Experiment </t>
  </si>
  <si>
    <t>Power (W)</t>
  </si>
  <si>
    <t>Speed (mm/s)</t>
  </si>
  <si>
    <t>Software</t>
  </si>
  <si>
    <t>Minitab</t>
  </si>
  <si>
    <t>Method</t>
  </si>
  <si>
    <t>Response Surface</t>
  </si>
  <si>
    <t>Design Type</t>
  </si>
  <si>
    <t>Central Composite</t>
  </si>
  <si>
    <t xml:space="preserve">Number of continuous factors </t>
  </si>
  <si>
    <t xml:space="preserve">Total Runs </t>
  </si>
  <si>
    <t>Factors Define</t>
  </si>
  <si>
    <t>Axial</t>
  </si>
  <si>
    <t>Factor A</t>
  </si>
  <si>
    <t>Factor A max</t>
  </si>
  <si>
    <t>Factor A min</t>
  </si>
  <si>
    <t xml:space="preserve">Factor B </t>
  </si>
  <si>
    <t>Factor B max</t>
  </si>
  <si>
    <t>Factor B min</t>
  </si>
  <si>
    <t>Number of centre repeats</t>
  </si>
  <si>
    <t>Experiment set up</t>
  </si>
  <si>
    <t>Number of track tests</t>
  </si>
  <si>
    <t>Track type</t>
  </si>
  <si>
    <t>Available sample area</t>
  </si>
  <si>
    <t>5 mm</t>
  </si>
  <si>
    <t>Hatching</t>
  </si>
  <si>
    <t xml:space="preserve">Hatch length </t>
  </si>
  <si>
    <t>Hatch Spacing</t>
  </si>
  <si>
    <t>Hatch section</t>
  </si>
  <si>
    <t>0.75 mm</t>
  </si>
  <si>
    <t xml:space="preserve">Section spacing </t>
  </si>
  <si>
    <t>Hatches per section</t>
  </si>
  <si>
    <t>Number of sections</t>
  </si>
  <si>
    <t>Experiment results</t>
  </si>
  <si>
    <t>Ref number</t>
  </si>
  <si>
    <t>Density</t>
  </si>
  <si>
    <t>Experiment Reference</t>
  </si>
  <si>
    <t>Experiment-2 V44 alloy</t>
  </si>
  <si>
    <t>axial</t>
  </si>
  <si>
    <t xml:space="preserve">axial </t>
  </si>
  <si>
    <t xml:space="preserve">Power </t>
  </si>
  <si>
    <t>Max</t>
  </si>
  <si>
    <t>Min</t>
  </si>
  <si>
    <t>Speed</t>
  </si>
  <si>
    <t>cube</t>
  </si>
  <si>
    <t>cube FCC</t>
  </si>
  <si>
    <t>.khgb</t>
  </si>
  <si>
    <t>Smaller DOE area</t>
  </si>
  <si>
    <t>Larger DOE area</t>
  </si>
  <si>
    <t>Track Ref number</t>
  </si>
  <si>
    <t xml:space="preserve">centre point </t>
  </si>
  <si>
    <t>Hatch</t>
  </si>
  <si>
    <t xml:space="preserve"> ? mm^2</t>
  </si>
  <si>
    <t xml:space="preserve">larger DOE </t>
  </si>
  <si>
    <t>smaller DOE</t>
  </si>
  <si>
    <t>"2-1"</t>
  </si>
  <si>
    <t>"2-2"</t>
  </si>
  <si>
    <t>"2-3"</t>
  </si>
  <si>
    <t>"2-4"</t>
  </si>
  <si>
    <t>"2-5"</t>
  </si>
  <si>
    <t>"2-6"</t>
  </si>
  <si>
    <t>"2-7"</t>
  </si>
  <si>
    <t>"2-8"</t>
  </si>
  <si>
    <t>"2-9"</t>
  </si>
  <si>
    <t>"2-10"</t>
  </si>
  <si>
    <t>"2-11"</t>
  </si>
  <si>
    <t>"2-12"</t>
  </si>
  <si>
    <t>"2-13"</t>
  </si>
  <si>
    <t>"2-14"</t>
  </si>
  <si>
    <t>"2-15"</t>
  </si>
  <si>
    <t>"2-16"</t>
  </si>
  <si>
    <t>"2-17"</t>
  </si>
  <si>
    <t>0.03 mm</t>
  </si>
  <si>
    <t>0.35 mm</t>
  </si>
  <si>
    <t xml:space="preserve">Available length </t>
  </si>
  <si>
    <t>19 mm</t>
  </si>
  <si>
    <t>Melt track test 2- V44 alloy</t>
  </si>
  <si>
    <t>Crack Length</t>
  </si>
  <si>
    <t>Area of interest</t>
  </si>
  <si>
    <t>total length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</si>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</sst>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2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9" xfId="0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1" fillId="0" borderId="0" xfId="0" applyFont="1"/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6" xfId="0" applyBorder="1"/>
    <xf numFmtId="0" fontId="1" fillId="0" borderId="0" xfId="0" applyFont="1" applyAlignment="1">
      <alignment horizontal="left"/>
    </xf>
    <xf numFmtId="0" fontId="1" fillId="0" borderId="9" xfId="0" applyFont="1" applyBorder="1"/>
    <xf numFmtId="1" fontId="1" fillId="0" borderId="0" xfId="0" applyNumberFormat="1" applyFont="1"/>
    <xf numFmtId="1" fontId="0" fillId="0" borderId="0" xfId="0" applyNumberFormat="1" applyAlignment="1">
      <alignment horizontal="left"/>
    </xf>
    <xf numFmtId="1" fontId="0" fillId="0" borderId="0" xfId="0" applyNumberFormat="1"/>
    <xf numFmtId="16" fontId="0" fillId="0" borderId="0" xfId="0" quotePrefix="1" applyNumberFormat="1" applyAlignment="1">
      <alignment horizontal="left"/>
    </xf>
    <xf numFmtId="11" fontId="0" fillId="0" borderId="0" xfId="0" applyNumberFormat="1"/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DOE Experiment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Sheet1!$H$14</c:f>
              <c:strCache>
                <c:ptCount val="1"/>
                <c:pt idx="0">
                  <c:v>Smaller DOE area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Sheet1!$K$15:$K$27</c:f>
              <c:numCache>
                <c:formatCode>0</c:formatCode>
                <c:ptCount val="13"/>
                <c:pt idx="0">
                  <c:v>150</c:v>
                </c:pt>
                <c:pt idx="1">
                  <c:v>150</c:v>
                </c:pt>
                <c:pt idx="2">
                  <c:v>192.42640687119285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192.42640687119285</c:v>
                </c:pt>
                <c:pt idx="7">
                  <c:v>210</c:v>
                </c:pt>
                <c:pt idx="8">
                  <c:v>90</c:v>
                </c:pt>
                <c:pt idx="9">
                  <c:v>107.57359312880715</c:v>
                </c:pt>
                <c:pt idx="10">
                  <c:v>150</c:v>
                </c:pt>
                <c:pt idx="11">
                  <c:v>150</c:v>
                </c:pt>
                <c:pt idx="12">
                  <c:v>107.57359312880715</c:v>
                </c:pt>
              </c:numCache>
            </c:numRef>
          </c:xVal>
          <c:yVal>
            <c:numRef>
              <c:f>Sheet1!$L$15:$L$27</c:f>
              <c:numCache>
                <c:formatCode>0</c:formatCode>
                <c:ptCount val="13"/>
                <c:pt idx="0">
                  <c:v>1125</c:v>
                </c:pt>
                <c:pt idx="1">
                  <c:v>1125</c:v>
                </c:pt>
                <c:pt idx="2">
                  <c:v>859.8349570550447</c:v>
                </c:pt>
                <c:pt idx="3">
                  <c:v>1125</c:v>
                </c:pt>
                <c:pt idx="4">
                  <c:v>1125</c:v>
                </c:pt>
                <c:pt idx="5">
                  <c:v>750.00000000000023</c:v>
                </c:pt>
                <c:pt idx="6">
                  <c:v>1390.1650429449551</c:v>
                </c:pt>
                <c:pt idx="7">
                  <c:v>1125</c:v>
                </c:pt>
                <c:pt idx="8">
                  <c:v>1125</c:v>
                </c:pt>
                <c:pt idx="9">
                  <c:v>1390.1650429449551</c:v>
                </c:pt>
                <c:pt idx="10">
                  <c:v>1499.9999999999998</c:v>
                </c:pt>
                <c:pt idx="11">
                  <c:v>1125</c:v>
                </c:pt>
                <c:pt idx="12">
                  <c:v>859.8349570550447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9-4CEA-9087-F556F0B1574C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Larger DOE area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Sheet1!$E$15:$E$27</c:f>
              <c:numCache>
                <c:formatCode>0</c:formatCode>
                <c:ptCount val="13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89.895923599143458</c:v>
                </c:pt>
                <c:pt idx="4">
                  <c:v>150</c:v>
                </c:pt>
                <c:pt idx="5">
                  <c:v>150</c:v>
                </c:pt>
                <c:pt idx="6">
                  <c:v>210.10407640085654</c:v>
                </c:pt>
                <c:pt idx="7">
                  <c:v>89.895923599143458</c:v>
                </c:pt>
                <c:pt idx="8">
                  <c:v>150</c:v>
                </c:pt>
                <c:pt idx="9">
                  <c:v>64.999999999999986</c:v>
                </c:pt>
                <c:pt idx="10">
                  <c:v>235</c:v>
                </c:pt>
                <c:pt idx="11">
                  <c:v>210.10407640085654</c:v>
                </c:pt>
                <c:pt idx="12">
                  <c:v>150</c:v>
                </c:pt>
              </c:numCache>
            </c:numRef>
          </c:xVal>
          <c:yVal>
            <c:numRef>
              <c:f>Sheet1!$F$15:$F$27</c:f>
              <c:numCache>
                <c:formatCode>0</c:formatCode>
                <c:ptCount val="13"/>
                <c:pt idx="0">
                  <c:v>1125</c:v>
                </c:pt>
                <c:pt idx="1">
                  <c:v>1125</c:v>
                </c:pt>
                <c:pt idx="2">
                  <c:v>1125</c:v>
                </c:pt>
                <c:pt idx="3">
                  <c:v>683.05826175840787</c:v>
                </c:pt>
                <c:pt idx="4">
                  <c:v>1125</c:v>
                </c:pt>
                <c:pt idx="5">
                  <c:v>500.00000000000011</c:v>
                </c:pt>
                <c:pt idx="6">
                  <c:v>683.05826175840787</c:v>
                </c:pt>
                <c:pt idx="7">
                  <c:v>1566.941738241592</c:v>
                </c:pt>
                <c:pt idx="8">
                  <c:v>1125</c:v>
                </c:pt>
                <c:pt idx="9">
                  <c:v>1125</c:v>
                </c:pt>
                <c:pt idx="10">
                  <c:v>1125</c:v>
                </c:pt>
                <c:pt idx="11">
                  <c:v>1566.941738241592</c:v>
                </c:pt>
                <c:pt idx="12">
                  <c:v>1750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9-4CEA-9087-F556F0B15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490495"/>
        <c:axId val="2034499135"/>
      </c:scatterChart>
      <c:valAx>
        <c:axId val="2034490495"/>
        <c:scaling>
          <c:orientation val="minMax"/>
          <c:max val="2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499135"/>
        <c:crosses val="autoZero"/>
        <c:crossBetween val="midCat"/>
      </c:valAx>
      <c:valAx>
        <c:axId val="2034499135"/>
        <c:scaling>
          <c:orientation val="minMax"/>
          <c:max val="18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49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'DOE '!$F$6</c:f>
              <c:strCache>
                <c:ptCount val="1"/>
                <c:pt idx="0">
                  <c:v>Speed (mm/s)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'DOE '!$E$7:$E$19</c:f>
              <c:numCache>
                <c:formatCode>General</c:formatCode>
                <c:ptCount val="13"/>
                <c:pt idx="0">
                  <c:v>185</c:v>
                </c:pt>
                <c:pt idx="1">
                  <c:v>185</c:v>
                </c:pt>
                <c:pt idx="2">
                  <c:v>270</c:v>
                </c:pt>
                <c:pt idx="3">
                  <c:v>185</c:v>
                </c:pt>
                <c:pt idx="4">
                  <c:v>270</c:v>
                </c:pt>
                <c:pt idx="5">
                  <c:v>185</c:v>
                </c:pt>
                <c:pt idx="6">
                  <c:v>185</c:v>
                </c:pt>
                <c:pt idx="7">
                  <c:v>100</c:v>
                </c:pt>
                <c:pt idx="8">
                  <c:v>185</c:v>
                </c:pt>
                <c:pt idx="9">
                  <c:v>270</c:v>
                </c:pt>
                <c:pt idx="10">
                  <c:v>185</c:v>
                </c:pt>
                <c:pt idx="11">
                  <c:v>100</c:v>
                </c:pt>
                <c:pt idx="12">
                  <c:v>100</c:v>
                </c:pt>
              </c:numCache>
            </c:numRef>
          </c:xVal>
          <c:yVal>
            <c:numRef>
              <c:f>'DOE '!$F$7:$F$19</c:f>
              <c:numCache>
                <c:formatCode>General</c:formatCode>
                <c:ptCount val="13"/>
                <c:pt idx="0">
                  <c:v>1125</c:v>
                </c:pt>
                <c:pt idx="1">
                  <c:v>500</c:v>
                </c:pt>
                <c:pt idx="2">
                  <c:v>1125</c:v>
                </c:pt>
                <c:pt idx="3">
                  <c:v>1125</c:v>
                </c:pt>
                <c:pt idx="4">
                  <c:v>1750</c:v>
                </c:pt>
                <c:pt idx="5">
                  <c:v>1125</c:v>
                </c:pt>
                <c:pt idx="6">
                  <c:v>1750</c:v>
                </c:pt>
                <c:pt idx="7">
                  <c:v>1125</c:v>
                </c:pt>
                <c:pt idx="8">
                  <c:v>1125</c:v>
                </c:pt>
                <c:pt idx="9">
                  <c:v>500</c:v>
                </c:pt>
                <c:pt idx="10">
                  <c:v>1125</c:v>
                </c:pt>
                <c:pt idx="11">
                  <c:v>1750</c:v>
                </c:pt>
                <c:pt idx="12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1-4525-9D1B-80BC5C52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542959"/>
        <c:axId val="846544399"/>
      </c:scatterChart>
      <c:valAx>
        <c:axId val="84654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44399"/>
        <c:crosses val="autoZero"/>
        <c:crossBetween val="midCat"/>
      </c:valAx>
      <c:valAx>
        <c:axId val="8465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4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'DOE '!$R$6</c:f>
              <c:strCache>
                <c:ptCount val="1"/>
                <c:pt idx="0">
                  <c:v>Speed (mm/s)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'DOE '!$Q$7:$Q$19</c:f>
              <c:numCache>
                <c:formatCode>General</c:formatCode>
                <c:ptCount val="13"/>
                <c:pt idx="0">
                  <c:v>185</c:v>
                </c:pt>
                <c:pt idx="1">
                  <c:v>270</c:v>
                </c:pt>
                <c:pt idx="2">
                  <c:v>185</c:v>
                </c:pt>
                <c:pt idx="3">
                  <c:v>185</c:v>
                </c:pt>
                <c:pt idx="4">
                  <c:v>185</c:v>
                </c:pt>
                <c:pt idx="5">
                  <c:v>185</c:v>
                </c:pt>
                <c:pt idx="6">
                  <c:v>185</c:v>
                </c:pt>
                <c:pt idx="7">
                  <c:v>185</c:v>
                </c:pt>
                <c:pt idx="8">
                  <c:v>305.20815280171308</c:v>
                </c:pt>
                <c:pt idx="9">
                  <c:v>100</c:v>
                </c:pt>
                <c:pt idx="10">
                  <c:v>64.791847198286902</c:v>
                </c:pt>
                <c:pt idx="11">
                  <c:v>270</c:v>
                </c:pt>
                <c:pt idx="12">
                  <c:v>100</c:v>
                </c:pt>
              </c:numCache>
            </c:numRef>
          </c:xVal>
          <c:yVal>
            <c:numRef>
              <c:f>'DOE '!$R$7:$R$19</c:f>
              <c:numCache>
                <c:formatCode>General</c:formatCode>
                <c:ptCount val="13"/>
                <c:pt idx="0">
                  <c:v>1125</c:v>
                </c:pt>
                <c:pt idx="1">
                  <c:v>1750</c:v>
                </c:pt>
                <c:pt idx="2">
                  <c:v>1125</c:v>
                </c:pt>
                <c:pt idx="3">
                  <c:v>1125</c:v>
                </c:pt>
                <c:pt idx="4">
                  <c:v>241.1165235168155</c:v>
                </c:pt>
                <c:pt idx="5">
                  <c:v>1125</c:v>
                </c:pt>
                <c:pt idx="6">
                  <c:v>2008.8834764831845</c:v>
                </c:pt>
                <c:pt idx="7">
                  <c:v>1125</c:v>
                </c:pt>
                <c:pt idx="8">
                  <c:v>1125</c:v>
                </c:pt>
                <c:pt idx="9">
                  <c:v>1750</c:v>
                </c:pt>
                <c:pt idx="10">
                  <c:v>1125</c:v>
                </c:pt>
                <c:pt idx="11">
                  <c:v>500</c:v>
                </c:pt>
                <c:pt idx="12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E-4688-95D4-105753D1B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531439"/>
        <c:axId val="846517039"/>
      </c:scatterChart>
      <c:valAx>
        <c:axId val="84653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17039"/>
        <c:crosses val="autoZero"/>
        <c:crossBetween val="midCat"/>
      </c:valAx>
      <c:valAx>
        <c:axId val="84651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3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'DOE '!$AC$6</c:f>
              <c:strCache>
                <c:ptCount val="1"/>
                <c:pt idx="0">
                  <c:v>Speed (mm/s)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'DOE '!$AB$7:$AB$19</c:f>
              <c:numCache>
                <c:formatCode>General</c:formatCode>
                <c:ptCount val="13"/>
                <c:pt idx="0">
                  <c:v>150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7">
                  <c:v>200</c:v>
                </c:pt>
                <c:pt idx="8">
                  <c:v>270.71067811865476</c:v>
                </c:pt>
                <c:pt idx="9">
                  <c:v>200</c:v>
                </c:pt>
                <c:pt idx="10">
                  <c:v>250</c:v>
                </c:pt>
                <c:pt idx="11">
                  <c:v>200</c:v>
                </c:pt>
                <c:pt idx="12">
                  <c:v>129.28932188134524</c:v>
                </c:pt>
              </c:numCache>
            </c:numRef>
          </c:xVal>
          <c:yVal>
            <c:numRef>
              <c:f>'DOE '!$AC$7:$AC$19</c:f>
              <c:numCache>
                <c:formatCode>General</c:formatCode>
                <c:ptCount val="13"/>
                <c:pt idx="0">
                  <c:v>1750</c:v>
                </c:pt>
                <c:pt idx="1">
                  <c:v>1125</c:v>
                </c:pt>
                <c:pt idx="2">
                  <c:v>241.1165235168155</c:v>
                </c:pt>
                <c:pt idx="3">
                  <c:v>1125</c:v>
                </c:pt>
                <c:pt idx="4">
                  <c:v>2008.8834764831845</c:v>
                </c:pt>
                <c:pt idx="5">
                  <c:v>500</c:v>
                </c:pt>
                <c:pt idx="6">
                  <c:v>500</c:v>
                </c:pt>
                <c:pt idx="7">
                  <c:v>1125</c:v>
                </c:pt>
                <c:pt idx="8">
                  <c:v>1125</c:v>
                </c:pt>
                <c:pt idx="9">
                  <c:v>1125</c:v>
                </c:pt>
                <c:pt idx="10">
                  <c:v>1750</c:v>
                </c:pt>
                <c:pt idx="11">
                  <c:v>1125</c:v>
                </c:pt>
                <c:pt idx="12">
                  <c:v>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D-4E34-9C7E-762239A2E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53167"/>
        <c:axId val="348154127"/>
      </c:scatterChart>
      <c:valAx>
        <c:axId val="348153167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54127"/>
        <c:crosses val="autoZero"/>
        <c:crossBetween val="midCat"/>
      </c:valAx>
      <c:valAx>
        <c:axId val="3481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5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'DOE '!$AN$6</c:f>
              <c:strCache>
                <c:ptCount val="1"/>
                <c:pt idx="0">
                  <c:v>Speed (mm/s)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'DOE '!$AM$7:$AM$19</c:f>
              <c:numCache>
                <c:formatCode>General</c:formatCode>
                <c:ptCount val="13"/>
                <c:pt idx="0">
                  <c:v>250</c:v>
                </c:pt>
                <c:pt idx="1">
                  <c:v>150</c:v>
                </c:pt>
                <c:pt idx="2">
                  <c:v>200</c:v>
                </c:pt>
                <c:pt idx="3">
                  <c:v>200</c:v>
                </c:pt>
                <c:pt idx="4">
                  <c:v>164.64466094067262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164.64466094067262</c:v>
                </c:pt>
                <c:pt idx="9">
                  <c:v>235.35533905932738</c:v>
                </c:pt>
                <c:pt idx="10">
                  <c:v>200</c:v>
                </c:pt>
                <c:pt idx="11">
                  <c:v>235.35533905932738</c:v>
                </c:pt>
                <c:pt idx="12">
                  <c:v>200</c:v>
                </c:pt>
              </c:numCache>
            </c:numRef>
          </c:xVal>
          <c:yVal>
            <c:numRef>
              <c:f>'DOE '!$AN$7:$AN$19</c:f>
              <c:numCache>
                <c:formatCode>General</c:formatCode>
                <c:ptCount val="13"/>
                <c:pt idx="0">
                  <c:v>1125</c:v>
                </c:pt>
                <c:pt idx="1">
                  <c:v>1125</c:v>
                </c:pt>
                <c:pt idx="2">
                  <c:v>1125</c:v>
                </c:pt>
                <c:pt idx="3">
                  <c:v>1125</c:v>
                </c:pt>
                <c:pt idx="4">
                  <c:v>1566.941738241592</c:v>
                </c:pt>
                <c:pt idx="5">
                  <c:v>1750</c:v>
                </c:pt>
                <c:pt idx="6">
                  <c:v>1125</c:v>
                </c:pt>
                <c:pt idx="7">
                  <c:v>1125</c:v>
                </c:pt>
                <c:pt idx="8">
                  <c:v>683.05826175840787</c:v>
                </c:pt>
                <c:pt idx="9">
                  <c:v>1566.941738241592</c:v>
                </c:pt>
                <c:pt idx="10">
                  <c:v>500.00000000000011</c:v>
                </c:pt>
                <c:pt idx="11">
                  <c:v>683.05826175840787</c:v>
                </c:pt>
                <c:pt idx="12">
                  <c:v>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6-4E43-A7E2-1BE37F819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26863"/>
        <c:axId val="344950319"/>
      </c:scatterChart>
      <c:valAx>
        <c:axId val="308426863"/>
        <c:scaling>
          <c:orientation val="minMax"/>
          <c:max val="3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50319"/>
        <c:crosses val="autoZero"/>
        <c:crossBetween val="midCat"/>
      </c:valAx>
      <c:valAx>
        <c:axId val="34495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2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'DOE '!$BA$6</c:f>
              <c:strCache>
                <c:ptCount val="1"/>
                <c:pt idx="0">
                  <c:v>Speed (mm/s)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'DOE '!$AZ$7:$AZ$19</c:f>
              <c:numCache>
                <c:formatCode>General</c:formatCode>
                <c:ptCount val="13"/>
                <c:pt idx="0">
                  <c:v>185</c:v>
                </c:pt>
                <c:pt idx="1">
                  <c:v>185</c:v>
                </c:pt>
                <c:pt idx="2">
                  <c:v>99.999999999999986</c:v>
                </c:pt>
                <c:pt idx="3">
                  <c:v>245.10407640085654</c:v>
                </c:pt>
                <c:pt idx="4">
                  <c:v>270</c:v>
                </c:pt>
                <c:pt idx="5">
                  <c:v>185</c:v>
                </c:pt>
                <c:pt idx="6">
                  <c:v>185</c:v>
                </c:pt>
                <c:pt idx="7">
                  <c:v>245.10407640085654</c:v>
                </c:pt>
                <c:pt idx="8">
                  <c:v>185</c:v>
                </c:pt>
                <c:pt idx="9">
                  <c:v>185</c:v>
                </c:pt>
                <c:pt idx="10">
                  <c:v>124.89592359914346</c:v>
                </c:pt>
                <c:pt idx="11">
                  <c:v>185</c:v>
                </c:pt>
                <c:pt idx="12">
                  <c:v>124.89592359914346</c:v>
                </c:pt>
              </c:numCache>
            </c:numRef>
          </c:xVal>
          <c:yVal>
            <c:numRef>
              <c:f>'DOE '!$BA$7:$BA$19</c:f>
              <c:numCache>
                <c:formatCode>General</c:formatCode>
                <c:ptCount val="13"/>
                <c:pt idx="0">
                  <c:v>1125</c:v>
                </c:pt>
                <c:pt idx="1">
                  <c:v>1750</c:v>
                </c:pt>
                <c:pt idx="2">
                  <c:v>1125</c:v>
                </c:pt>
                <c:pt idx="3">
                  <c:v>683.05826175840787</c:v>
                </c:pt>
                <c:pt idx="4">
                  <c:v>1125</c:v>
                </c:pt>
                <c:pt idx="5">
                  <c:v>1125</c:v>
                </c:pt>
                <c:pt idx="6">
                  <c:v>1125</c:v>
                </c:pt>
                <c:pt idx="7">
                  <c:v>1566.941738241592</c:v>
                </c:pt>
                <c:pt idx="8">
                  <c:v>500.00000000000011</c:v>
                </c:pt>
                <c:pt idx="9">
                  <c:v>1125</c:v>
                </c:pt>
                <c:pt idx="10">
                  <c:v>1566.941738241592</c:v>
                </c:pt>
                <c:pt idx="11">
                  <c:v>1125</c:v>
                </c:pt>
                <c:pt idx="12">
                  <c:v>683.05826175840787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5-48E3-B19C-9300F845C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610895"/>
        <c:axId val="2036611375"/>
      </c:scatterChart>
      <c:valAx>
        <c:axId val="2036610895"/>
        <c:scaling>
          <c:orientation val="minMax"/>
          <c:max val="3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611375"/>
        <c:crosses val="autoZero"/>
        <c:crossBetween val="midCat"/>
      </c:valAx>
      <c:valAx>
        <c:axId val="203661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61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'DOE '!$BA$26</c:f>
              <c:strCache>
                <c:ptCount val="1"/>
                <c:pt idx="0">
                  <c:v>Speed (mm/s)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'DOE '!$AZ$27:$AZ$39</c:f>
              <c:numCache>
                <c:formatCode>General</c:formatCode>
                <c:ptCount val="13"/>
                <c:pt idx="0">
                  <c:v>167.5</c:v>
                </c:pt>
                <c:pt idx="1">
                  <c:v>167.5</c:v>
                </c:pt>
                <c:pt idx="2">
                  <c:v>155.1256313292354</c:v>
                </c:pt>
                <c:pt idx="3">
                  <c:v>179.87436867076457</c:v>
                </c:pt>
                <c:pt idx="4">
                  <c:v>155.1256313292354</c:v>
                </c:pt>
                <c:pt idx="5">
                  <c:v>179.87436867076457</c:v>
                </c:pt>
                <c:pt idx="6">
                  <c:v>185</c:v>
                </c:pt>
                <c:pt idx="7">
                  <c:v>150</c:v>
                </c:pt>
                <c:pt idx="8">
                  <c:v>167.5</c:v>
                </c:pt>
                <c:pt idx="9">
                  <c:v>167.5</c:v>
                </c:pt>
                <c:pt idx="10">
                  <c:v>167.5</c:v>
                </c:pt>
                <c:pt idx="11">
                  <c:v>167.5</c:v>
                </c:pt>
                <c:pt idx="12">
                  <c:v>167.5</c:v>
                </c:pt>
              </c:numCache>
            </c:numRef>
          </c:xVal>
          <c:yVal>
            <c:numRef>
              <c:f>'DOE '!$BA$27:$BA$39</c:f>
              <c:numCache>
                <c:formatCode>General</c:formatCode>
                <c:ptCount val="13"/>
                <c:pt idx="0">
                  <c:v>1299.9999999999998</c:v>
                </c:pt>
                <c:pt idx="1">
                  <c:v>1299.9999999999998</c:v>
                </c:pt>
                <c:pt idx="2">
                  <c:v>981.80194846605343</c:v>
                </c:pt>
                <c:pt idx="3">
                  <c:v>1618.1980515339462</c:v>
                </c:pt>
                <c:pt idx="4">
                  <c:v>1618.1980515339462</c:v>
                </c:pt>
                <c:pt idx="5">
                  <c:v>981.80194846605343</c:v>
                </c:pt>
                <c:pt idx="6">
                  <c:v>1299.9999999999998</c:v>
                </c:pt>
                <c:pt idx="7">
                  <c:v>1299.9999999999998</c:v>
                </c:pt>
                <c:pt idx="8">
                  <c:v>1299.9999999999998</c:v>
                </c:pt>
                <c:pt idx="9">
                  <c:v>1299.9999999999998</c:v>
                </c:pt>
                <c:pt idx="10">
                  <c:v>1749.9999999999998</c:v>
                </c:pt>
                <c:pt idx="11">
                  <c:v>849.99999999999977</c:v>
                </c:pt>
                <c:pt idx="12">
                  <c:v>1299.9999999999998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5-4C79-B1EE-66E0D94EA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50767"/>
        <c:axId val="348155087"/>
      </c:scatterChart>
      <c:valAx>
        <c:axId val="348150767"/>
        <c:scaling>
          <c:orientation val="minMax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55087"/>
        <c:crosses val="autoZero"/>
        <c:crossBetween val="midCat"/>
      </c:valAx>
      <c:valAx>
        <c:axId val="348155087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5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Larger DOE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'DOE '!$AZ$7:$AZ$19</c:f>
              <c:numCache>
                <c:formatCode>General</c:formatCode>
                <c:ptCount val="13"/>
                <c:pt idx="0">
                  <c:v>185</c:v>
                </c:pt>
                <c:pt idx="1">
                  <c:v>185</c:v>
                </c:pt>
                <c:pt idx="2">
                  <c:v>99.999999999999986</c:v>
                </c:pt>
                <c:pt idx="3">
                  <c:v>245.10407640085654</c:v>
                </c:pt>
                <c:pt idx="4">
                  <c:v>270</c:v>
                </c:pt>
                <c:pt idx="5">
                  <c:v>185</c:v>
                </c:pt>
                <c:pt idx="6">
                  <c:v>185</c:v>
                </c:pt>
                <c:pt idx="7">
                  <c:v>245.10407640085654</c:v>
                </c:pt>
                <c:pt idx="8">
                  <c:v>185</c:v>
                </c:pt>
                <c:pt idx="9">
                  <c:v>185</c:v>
                </c:pt>
                <c:pt idx="10">
                  <c:v>124.89592359914346</c:v>
                </c:pt>
                <c:pt idx="11">
                  <c:v>185</c:v>
                </c:pt>
                <c:pt idx="12">
                  <c:v>124.89592359914346</c:v>
                </c:pt>
              </c:numCache>
            </c:numRef>
          </c:xVal>
          <c:yVal>
            <c:numRef>
              <c:f>'DOE '!$BA$7:$BA$19</c:f>
              <c:numCache>
                <c:formatCode>General</c:formatCode>
                <c:ptCount val="13"/>
                <c:pt idx="0">
                  <c:v>1125</c:v>
                </c:pt>
                <c:pt idx="1">
                  <c:v>1750</c:v>
                </c:pt>
                <c:pt idx="2">
                  <c:v>1125</c:v>
                </c:pt>
                <c:pt idx="3">
                  <c:v>683.05826175840787</c:v>
                </c:pt>
                <c:pt idx="4">
                  <c:v>1125</c:v>
                </c:pt>
                <c:pt idx="5">
                  <c:v>1125</c:v>
                </c:pt>
                <c:pt idx="6">
                  <c:v>1125</c:v>
                </c:pt>
                <c:pt idx="7">
                  <c:v>1566.941738241592</c:v>
                </c:pt>
                <c:pt idx="8">
                  <c:v>500.00000000000011</c:v>
                </c:pt>
                <c:pt idx="9">
                  <c:v>1125</c:v>
                </c:pt>
                <c:pt idx="10">
                  <c:v>1566.941738241592</c:v>
                </c:pt>
                <c:pt idx="11">
                  <c:v>1125</c:v>
                </c:pt>
                <c:pt idx="12">
                  <c:v>683.05826175840787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B-4BD7-B96F-EEBE31AB6B30}"/>
            </c:ext>
          </c:extLst>
        </c:ser>
        <c:ser>
          <c:idx val="1"/>
          <c:order val="1"/>
          <c:tx>
            <c:v>Smaller DOE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'DOE '!$BD$44:$BD$56</c:f>
              <c:numCache>
                <c:formatCode>General</c:formatCode>
                <c:ptCount val="13"/>
                <c:pt idx="0">
                  <c:v>245</c:v>
                </c:pt>
                <c:pt idx="1">
                  <c:v>227.42640687119285</c:v>
                </c:pt>
                <c:pt idx="2">
                  <c:v>185</c:v>
                </c:pt>
                <c:pt idx="3">
                  <c:v>185</c:v>
                </c:pt>
                <c:pt idx="4">
                  <c:v>142.57359312880715</c:v>
                </c:pt>
                <c:pt idx="5">
                  <c:v>185</c:v>
                </c:pt>
                <c:pt idx="6">
                  <c:v>185</c:v>
                </c:pt>
                <c:pt idx="7">
                  <c:v>185</c:v>
                </c:pt>
                <c:pt idx="8">
                  <c:v>142.57359312880715</c:v>
                </c:pt>
                <c:pt idx="9">
                  <c:v>185</c:v>
                </c:pt>
                <c:pt idx="10">
                  <c:v>185</c:v>
                </c:pt>
                <c:pt idx="11">
                  <c:v>227.42640687119285</c:v>
                </c:pt>
                <c:pt idx="12">
                  <c:v>125</c:v>
                </c:pt>
              </c:numCache>
            </c:numRef>
          </c:xVal>
          <c:yVal>
            <c:numRef>
              <c:f>'DOE '!$BE$44:$BE$56</c:f>
              <c:numCache>
                <c:formatCode>General</c:formatCode>
                <c:ptCount val="13"/>
                <c:pt idx="0">
                  <c:v>1125</c:v>
                </c:pt>
                <c:pt idx="1">
                  <c:v>859.8349570550447</c:v>
                </c:pt>
                <c:pt idx="2">
                  <c:v>750.00000000000023</c:v>
                </c:pt>
                <c:pt idx="3">
                  <c:v>1125</c:v>
                </c:pt>
                <c:pt idx="4">
                  <c:v>859.8349570550447</c:v>
                </c:pt>
                <c:pt idx="5">
                  <c:v>1125</c:v>
                </c:pt>
                <c:pt idx="6">
                  <c:v>1499.9999999999998</c:v>
                </c:pt>
                <c:pt idx="7">
                  <c:v>1125</c:v>
                </c:pt>
                <c:pt idx="8">
                  <c:v>1390.1650429449551</c:v>
                </c:pt>
                <c:pt idx="9">
                  <c:v>1125</c:v>
                </c:pt>
                <c:pt idx="10">
                  <c:v>1125</c:v>
                </c:pt>
                <c:pt idx="11">
                  <c:v>1390.1650429449551</c:v>
                </c:pt>
                <c:pt idx="12">
                  <c:v>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EB-4BD7-B96F-EEBE31AB6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951775"/>
        <c:axId val="1384952255"/>
      </c:scatterChart>
      <c:valAx>
        <c:axId val="138495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52255"/>
        <c:crosses val="autoZero"/>
        <c:crossBetween val="midCat"/>
      </c:valAx>
      <c:valAx>
        <c:axId val="138495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5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'DOE '!$BE$43</c:f>
              <c:strCache>
                <c:ptCount val="1"/>
                <c:pt idx="0">
                  <c:v>Speed (mm/s)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'DOE '!$BD$44:$BD$56</c:f>
              <c:numCache>
                <c:formatCode>General</c:formatCode>
                <c:ptCount val="13"/>
                <c:pt idx="0">
                  <c:v>245</c:v>
                </c:pt>
                <c:pt idx="1">
                  <c:v>227.42640687119285</c:v>
                </c:pt>
                <c:pt idx="2">
                  <c:v>185</c:v>
                </c:pt>
                <c:pt idx="3">
                  <c:v>185</c:v>
                </c:pt>
                <c:pt idx="4">
                  <c:v>142.57359312880715</c:v>
                </c:pt>
                <c:pt idx="5">
                  <c:v>185</c:v>
                </c:pt>
                <c:pt idx="6">
                  <c:v>185</c:v>
                </c:pt>
                <c:pt idx="7">
                  <c:v>185</c:v>
                </c:pt>
                <c:pt idx="8">
                  <c:v>142.57359312880715</c:v>
                </c:pt>
                <c:pt idx="9">
                  <c:v>185</c:v>
                </c:pt>
                <c:pt idx="10">
                  <c:v>185</c:v>
                </c:pt>
                <c:pt idx="11">
                  <c:v>227.42640687119285</c:v>
                </c:pt>
                <c:pt idx="12">
                  <c:v>125</c:v>
                </c:pt>
              </c:numCache>
            </c:numRef>
          </c:xVal>
          <c:yVal>
            <c:numRef>
              <c:f>'DOE '!$BE$44:$BE$56</c:f>
              <c:numCache>
                <c:formatCode>General</c:formatCode>
                <c:ptCount val="13"/>
                <c:pt idx="0">
                  <c:v>1125</c:v>
                </c:pt>
                <c:pt idx="1">
                  <c:v>859.8349570550447</c:v>
                </c:pt>
                <c:pt idx="2">
                  <c:v>750.00000000000023</c:v>
                </c:pt>
                <c:pt idx="3">
                  <c:v>1125</c:v>
                </c:pt>
                <c:pt idx="4">
                  <c:v>859.8349570550447</c:v>
                </c:pt>
                <c:pt idx="5">
                  <c:v>1125</c:v>
                </c:pt>
                <c:pt idx="6">
                  <c:v>1499.9999999999998</c:v>
                </c:pt>
                <c:pt idx="7">
                  <c:v>1125</c:v>
                </c:pt>
                <c:pt idx="8">
                  <c:v>1390.1650429449551</c:v>
                </c:pt>
                <c:pt idx="9">
                  <c:v>1125</c:v>
                </c:pt>
                <c:pt idx="10">
                  <c:v>1125</c:v>
                </c:pt>
                <c:pt idx="11">
                  <c:v>1390.1650429449551</c:v>
                </c:pt>
                <c:pt idx="12">
                  <c:v>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6-4170-872E-F4CE62DF6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685359"/>
        <c:axId val="1687679119"/>
      </c:scatterChart>
      <c:valAx>
        <c:axId val="1687685359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79119"/>
        <c:crosses val="autoZero"/>
        <c:crossBetween val="midCat"/>
      </c:valAx>
      <c:valAx>
        <c:axId val="168767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8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594179</xdr:colOff>
      <xdr:row>11</xdr:row>
      <xdr:rowOff>163287</xdr:rowOff>
    </xdr:from>
    <xdr:to>
      <xdr:col>25</xdr:col>
      <xdr:colOff>254001</xdr:colOff>
      <xdr:row>29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01442E5-8BAA-A5AF-E5A5-1DEAB0AA4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225425</xdr:colOff>
      <xdr:row>3</xdr:row>
      <xdr:rowOff>167821</xdr:rowOff>
    </xdr:from>
    <xdr:to>
      <xdr:col>14</xdr:col>
      <xdr:colOff>530225</xdr:colOff>
      <xdr:row>20</xdr:row>
      <xdr:rowOff>148772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C27C5-ED3A-E2D2-F2CD-D568403B7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546554</xdr:colOff>
      <xdr:row>5</xdr:row>
      <xdr:rowOff>55336</xdr:rowOff>
    </xdr:from>
    <xdr:to>
      <xdr:col>26</xdr:col>
      <xdr:colOff>241754</xdr:colOff>
      <xdr:row>22</xdr:row>
      <xdr:rowOff>36286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42EBAC-101C-6658-8E20-7C39A3EF5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507546</xdr:colOff>
      <xdr:row>4</xdr:row>
      <xdr:rowOff>158751</xdr:rowOff>
    </xdr:from>
    <xdr:to>
      <xdr:col>37</xdr:col>
      <xdr:colOff>204561</xdr:colOff>
      <xdr:row>21</xdr:row>
      <xdr:rowOff>139701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56A60C-96E9-B507-ED4B-97529B035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523876</xdr:colOff>
      <xdr:row>2</xdr:row>
      <xdr:rowOff>156936</xdr:rowOff>
    </xdr:from>
    <xdr:to>
      <xdr:col>49</xdr:col>
      <xdr:colOff>220890</xdr:colOff>
      <xdr:row>19</xdr:row>
      <xdr:rowOff>137886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D12EFF-8D7C-41BC-B37A-01B602CF7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439965</xdr:colOff>
      <xdr:row>5</xdr:row>
      <xdr:rowOff>129721</xdr:rowOff>
    </xdr:from>
    <xdr:to>
      <xdr:col>62</xdr:col>
      <xdr:colOff>149680</xdr:colOff>
      <xdr:row>21</xdr:row>
      <xdr:rowOff>151493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1150D0-DC4C-1825-EE2A-A3C8CF57D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297656</xdr:colOff>
      <xdr:row>24</xdr:row>
      <xdr:rowOff>45243</xdr:rowOff>
    </xdr:from>
    <xdr:to>
      <xdr:col>61</xdr:col>
      <xdr:colOff>591343</xdr:colOff>
      <xdr:row>39</xdr:row>
      <xdr:rowOff>50005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2BF52A-3454-FE87-501C-563B295D1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107156</xdr:colOff>
      <xdr:row>24</xdr:row>
      <xdr:rowOff>156368</xdr:rowOff>
    </xdr:from>
    <xdr:to>
      <xdr:col>49</xdr:col>
      <xdr:colOff>400843</xdr:colOff>
      <xdr:row>39</xdr:row>
      <xdr:rowOff>161130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92FC9A-A6FA-9FB4-688F-BD1849C67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408780</xdr:colOff>
      <xdr:row>43</xdr:row>
      <xdr:rowOff>5556</xdr:rowOff>
    </xdr:from>
    <xdr:to>
      <xdr:col>65</xdr:col>
      <xdr:colOff>91280</xdr:colOff>
      <xdr:row>58</xdr:row>
      <xdr:rowOff>10319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E105B3-ADEA-5079-C79E-44DCBD97A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4"/>
  <sheetViews>
    <sheetView tabSelected="1" topLeftCell="A61" zoomScale="90" zoomScaleNormal="90" workbookViewId="0">
      <selection activeCell="G73" sqref="G73"/>
    </sheetView>
  </sheetViews>
  <sheetFormatPr defaultRowHeight="14.5" x14ac:dyDescent="0.35"/>
  <cols>
    <col min="1" max="1" width="8.7265625" style="2"/>
    <col min="2" max="2" width="25.36328125" style="2" bestFit="1" customWidth="1"/>
    <col min="3" max="3" width="25.1796875" style="2" customWidth="1"/>
    <col min="4" max="4" width="14.453125" style="2" bestFit="1" customWidth="1"/>
    <col min="5" max="5" width="21.81640625" style="2" bestFit="1" customWidth="1"/>
    <col min="6" max="6" width="21.90625" style="2" bestFit="1" customWidth="1"/>
    <col min="7" max="8" width="16.6328125" style="2" bestFit="1" customWidth="1"/>
    <col min="9" max="9" width="12.81640625" style="2" bestFit="1" customWidth="1"/>
    <col min="10" max="10" width="11.1796875" style="2" bestFit="1" customWidth="1"/>
    <col min="11" max="11" width="12.08984375" style="2" bestFit="1" customWidth="1"/>
    <col min="12" max="12" width="12.6328125" style="2" bestFit="1" customWidth="1"/>
    <col min="13" max="16384" width="8.7265625" style="2"/>
  </cols>
  <sheetData>
    <row r="1" spans="1:15" x14ac:dyDescent="0.35">
      <c r="A1" s="1" t="s">
        <v>91</v>
      </c>
    </row>
    <row r="3" spans="1:15" x14ac:dyDescent="0.35">
      <c r="B3" s="3" t="s">
        <v>0</v>
      </c>
      <c r="C3" s="4">
        <v>45369</v>
      </c>
    </row>
    <row r="4" spans="1:15" x14ac:dyDescent="0.35">
      <c r="B4" s="5" t="s">
        <v>1</v>
      </c>
      <c r="C4" s="6" t="s">
        <v>2</v>
      </c>
    </row>
    <row r="5" spans="1:15" x14ac:dyDescent="0.35">
      <c r="B5" s="5" t="s">
        <v>3</v>
      </c>
      <c r="C5" s="6" t="s">
        <v>4</v>
      </c>
    </row>
    <row r="6" spans="1:15" x14ac:dyDescent="0.35">
      <c r="B6" s="5" t="s">
        <v>5</v>
      </c>
      <c r="C6" s="6" t="s">
        <v>6</v>
      </c>
    </row>
    <row r="7" spans="1:15" x14ac:dyDescent="0.35">
      <c r="B7" s="5" t="s">
        <v>7</v>
      </c>
      <c r="C7" s="6" t="s">
        <v>8</v>
      </c>
    </row>
    <row r="8" spans="1:15" x14ac:dyDescent="0.35">
      <c r="B8" s="5" t="s">
        <v>51</v>
      </c>
      <c r="C8" s="6" t="s">
        <v>52</v>
      </c>
    </row>
    <row r="9" spans="1:15" x14ac:dyDescent="0.35">
      <c r="B9" s="5" t="s">
        <v>9</v>
      </c>
      <c r="C9" s="6" t="s">
        <v>10</v>
      </c>
    </row>
    <row r="10" spans="1:15" x14ac:dyDescent="0.35">
      <c r="B10" s="5" t="s">
        <v>11</v>
      </c>
      <c r="C10" s="6" t="s">
        <v>12</v>
      </c>
    </row>
    <row r="11" spans="1:15" x14ac:dyDescent="0.35">
      <c r="B11" s="7" t="s">
        <v>13</v>
      </c>
      <c r="C11" s="8" t="s">
        <v>14</v>
      </c>
    </row>
    <row r="13" spans="1:15" x14ac:dyDescent="0.35">
      <c r="B13" s="9" t="s">
        <v>15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1:15" x14ac:dyDescent="0.35">
      <c r="B14" s="5"/>
      <c r="D14" s="2" t="s">
        <v>63</v>
      </c>
      <c r="E14" s="18" t="s">
        <v>16</v>
      </c>
      <c r="F14" s="18" t="s">
        <v>17</v>
      </c>
      <c r="H14" s="2" t="s">
        <v>62</v>
      </c>
      <c r="K14" s="18" t="s">
        <v>16</v>
      </c>
      <c r="L14" s="18" t="s">
        <v>17</v>
      </c>
    </row>
    <row r="15" spans="1:15" x14ac:dyDescent="0.35">
      <c r="B15" s="5" t="s">
        <v>18</v>
      </c>
      <c r="C15" s="2" t="s">
        <v>19</v>
      </c>
      <c r="E15" s="29">
        <v>150</v>
      </c>
      <c r="F15" s="29">
        <v>1125</v>
      </c>
      <c r="G15" s="30"/>
      <c r="H15" s="30"/>
      <c r="I15" s="30"/>
      <c r="J15" s="30"/>
      <c r="K15" s="29">
        <v>150</v>
      </c>
      <c r="L15" s="29">
        <v>1125</v>
      </c>
    </row>
    <row r="16" spans="1:15" x14ac:dyDescent="0.35">
      <c r="B16" s="5" t="s">
        <v>20</v>
      </c>
      <c r="C16" s="2" t="s">
        <v>21</v>
      </c>
      <c r="E16" s="29">
        <v>150</v>
      </c>
      <c r="F16" s="29">
        <v>1125</v>
      </c>
      <c r="G16" s="30"/>
      <c r="H16" s="30"/>
      <c r="I16" s="30"/>
      <c r="J16" s="30"/>
      <c r="K16" s="29">
        <v>150</v>
      </c>
      <c r="L16" s="29">
        <v>1125</v>
      </c>
    </row>
    <row r="17" spans="2:15" x14ac:dyDescent="0.35">
      <c r="B17" s="5" t="s">
        <v>22</v>
      </c>
      <c r="C17" s="2" t="s">
        <v>23</v>
      </c>
      <c r="E17" s="29">
        <v>150</v>
      </c>
      <c r="F17" s="29">
        <v>1125</v>
      </c>
      <c r="G17" s="30"/>
      <c r="H17" s="30"/>
      <c r="I17" s="30"/>
      <c r="J17" s="30"/>
      <c r="K17" s="29">
        <v>192.42640687119285</v>
      </c>
      <c r="L17" s="29">
        <v>859.8349570550447</v>
      </c>
    </row>
    <row r="18" spans="2:15" x14ac:dyDescent="0.35">
      <c r="B18" s="5" t="s">
        <v>24</v>
      </c>
      <c r="C18" s="2">
        <v>2</v>
      </c>
      <c r="E18" s="29">
        <v>89.895923599143458</v>
      </c>
      <c r="F18" s="29">
        <v>683.05826175840787</v>
      </c>
      <c r="G18" s="30"/>
      <c r="H18" s="30"/>
      <c r="I18" s="30"/>
      <c r="J18" s="30"/>
      <c r="K18" s="29">
        <v>150</v>
      </c>
      <c r="L18" s="29">
        <v>1125</v>
      </c>
    </row>
    <row r="19" spans="2:15" x14ac:dyDescent="0.35">
      <c r="B19" s="5" t="s">
        <v>25</v>
      </c>
      <c r="C19" s="2">
        <v>13</v>
      </c>
      <c r="E19" s="29">
        <v>150</v>
      </c>
      <c r="F19" s="29">
        <v>1125</v>
      </c>
      <c r="G19" s="30"/>
      <c r="H19" s="30"/>
      <c r="I19" s="30"/>
      <c r="J19" s="30"/>
      <c r="K19" s="29">
        <v>150</v>
      </c>
      <c r="L19" s="29">
        <v>1125</v>
      </c>
    </row>
    <row r="20" spans="2:15" x14ac:dyDescent="0.35">
      <c r="B20" s="5" t="s">
        <v>26</v>
      </c>
      <c r="C20" s="2" t="s">
        <v>27</v>
      </c>
      <c r="E20" s="29">
        <v>150</v>
      </c>
      <c r="F20" s="29">
        <v>500.00000000000011</v>
      </c>
      <c r="G20" s="30"/>
      <c r="H20" s="30" t="s">
        <v>26</v>
      </c>
      <c r="I20" s="30" t="s">
        <v>27</v>
      </c>
      <c r="J20" s="30"/>
      <c r="K20" s="29">
        <v>150</v>
      </c>
      <c r="L20" s="29">
        <v>750.00000000000023</v>
      </c>
    </row>
    <row r="21" spans="2:15" x14ac:dyDescent="0.35">
      <c r="B21" s="5" t="s">
        <v>28</v>
      </c>
      <c r="C21" s="2" t="s">
        <v>16</v>
      </c>
      <c r="E21" s="29">
        <v>210.10407640085654</v>
      </c>
      <c r="F21" s="29">
        <v>683.05826175840787</v>
      </c>
      <c r="G21" s="30"/>
      <c r="H21" s="30" t="s">
        <v>28</v>
      </c>
      <c r="I21" s="30" t="s">
        <v>16</v>
      </c>
      <c r="J21" s="30"/>
      <c r="K21" s="29">
        <v>192.42640687119285</v>
      </c>
      <c r="L21" s="29">
        <v>1390.1650429449551</v>
      </c>
    </row>
    <row r="22" spans="2:15" x14ac:dyDescent="0.35">
      <c r="B22" s="5" t="s">
        <v>29</v>
      </c>
      <c r="C22" s="2">
        <f>270-35</f>
        <v>235</v>
      </c>
      <c r="E22" s="29">
        <v>89.895923599143458</v>
      </c>
      <c r="F22" s="29">
        <v>1566.941738241592</v>
      </c>
      <c r="G22" s="30"/>
      <c r="H22" s="30" t="s">
        <v>29</v>
      </c>
      <c r="I22" s="30">
        <f>245-35</f>
        <v>210</v>
      </c>
      <c r="J22" s="30"/>
      <c r="K22" s="29">
        <v>210</v>
      </c>
      <c r="L22" s="29">
        <v>1125</v>
      </c>
    </row>
    <row r="23" spans="2:15" x14ac:dyDescent="0.35">
      <c r="B23" s="5" t="s">
        <v>30</v>
      </c>
      <c r="C23" s="2">
        <f>100-35</f>
        <v>65</v>
      </c>
      <c r="E23" s="29">
        <v>150</v>
      </c>
      <c r="F23" s="29">
        <v>1125</v>
      </c>
      <c r="G23" s="30"/>
      <c r="H23" s="30" t="s">
        <v>30</v>
      </c>
      <c r="I23" s="30">
        <f>125-35</f>
        <v>90</v>
      </c>
      <c r="J23" s="30"/>
      <c r="K23" s="29">
        <v>90</v>
      </c>
      <c r="L23" s="29">
        <v>1125</v>
      </c>
    </row>
    <row r="24" spans="2:15" x14ac:dyDescent="0.35">
      <c r="B24" s="5" t="s">
        <v>31</v>
      </c>
      <c r="C24" s="2" t="s">
        <v>17</v>
      </c>
      <c r="E24" s="29">
        <v>64.999999999999986</v>
      </c>
      <c r="F24" s="29">
        <v>1125</v>
      </c>
      <c r="G24" s="30"/>
      <c r="H24" s="30" t="s">
        <v>31</v>
      </c>
      <c r="I24" s="30" t="s">
        <v>17</v>
      </c>
      <c r="J24" s="30"/>
      <c r="K24" s="29">
        <v>107.57359312880715</v>
      </c>
      <c r="L24" s="29">
        <v>1390.1650429449551</v>
      </c>
    </row>
    <row r="25" spans="2:15" x14ac:dyDescent="0.35">
      <c r="B25" s="5" t="s">
        <v>32</v>
      </c>
      <c r="C25" s="2">
        <v>1750</v>
      </c>
      <c r="E25" s="29">
        <v>235</v>
      </c>
      <c r="F25" s="29">
        <v>1125</v>
      </c>
      <c r="G25" s="30"/>
      <c r="H25" s="30" t="s">
        <v>32</v>
      </c>
      <c r="I25" s="30">
        <v>1500</v>
      </c>
      <c r="J25" s="30"/>
      <c r="K25" s="29">
        <v>150</v>
      </c>
      <c r="L25" s="29">
        <v>1499.9999999999998</v>
      </c>
    </row>
    <row r="26" spans="2:15" x14ac:dyDescent="0.35">
      <c r="B26" s="5" t="s">
        <v>33</v>
      </c>
      <c r="C26" s="2">
        <v>500</v>
      </c>
      <c r="E26" s="29">
        <v>210.10407640085654</v>
      </c>
      <c r="F26" s="29">
        <v>1566.941738241592</v>
      </c>
      <c r="G26" s="30"/>
      <c r="H26" s="30" t="s">
        <v>33</v>
      </c>
      <c r="I26" s="30">
        <v>750</v>
      </c>
      <c r="J26" s="30"/>
      <c r="K26" s="29">
        <v>150</v>
      </c>
      <c r="L26" s="29">
        <v>1125</v>
      </c>
    </row>
    <row r="27" spans="2:15" x14ac:dyDescent="0.35">
      <c r="B27" s="5" t="s">
        <v>34</v>
      </c>
      <c r="C27" s="2">
        <v>5</v>
      </c>
      <c r="E27" s="29">
        <v>150</v>
      </c>
      <c r="F27" s="29">
        <v>1750</v>
      </c>
      <c r="G27" s="30"/>
      <c r="H27" s="30" t="s">
        <v>34</v>
      </c>
      <c r="I27" s="30">
        <v>5</v>
      </c>
      <c r="J27" s="30"/>
      <c r="K27" s="29">
        <v>107.57359312880715</v>
      </c>
      <c r="L27" s="29">
        <v>859.8349570550447</v>
      </c>
    </row>
    <row r="28" spans="2:15" x14ac:dyDescent="0.35">
      <c r="B28" s="5"/>
      <c r="E28" s="30"/>
      <c r="F28" s="30"/>
      <c r="G28" s="30"/>
      <c r="H28" s="30"/>
      <c r="I28" s="30"/>
      <c r="J28" s="30"/>
      <c r="K28" s="30"/>
      <c r="L28" s="30"/>
    </row>
    <row r="29" spans="2:15" x14ac:dyDescent="0.35">
      <c r="B29" s="7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1" spans="2:15" x14ac:dyDescent="0.35">
      <c r="B31" s="9" t="s">
        <v>35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1"/>
    </row>
    <row r="32" spans="2:15" x14ac:dyDescent="0.35">
      <c r="B32" s="13"/>
      <c r="E32" s="2" t="s">
        <v>64</v>
      </c>
      <c r="F32" s="18" t="s">
        <v>16</v>
      </c>
      <c r="G32" s="18" t="s">
        <v>17</v>
      </c>
      <c r="M32" s="6"/>
    </row>
    <row r="33" spans="2:13" x14ac:dyDescent="0.35">
      <c r="B33" s="5"/>
      <c r="E33" s="32" t="s">
        <v>70</v>
      </c>
      <c r="F33" s="18">
        <v>64.999999999999986</v>
      </c>
      <c r="G33" s="18">
        <v>1125</v>
      </c>
      <c r="M33" s="6"/>
    </row>
    <row r="34" spans="2:13" x14ac:dyDescent="0.35">
      <c r="B34" s="5" t="s">
        <v>36</v>
      </c>
      <c r="C34" s="2">
        <v>17</v>
      </c>
      <c r="E34" s="32" t="s">
        <v>71</v>
      </c>
      <c r="F34" s="18">
        <v>90</v>
      </c>
      <c r="G34" s="18">
        <v>683</v>
      </c>
      <c r="H34" s="18"/>
      <c r="I34" s="18"/>
      <c r="K34" s="27"/>
      <c r="L34" s="27"/>
      <c r="M34" s="6"/>
    </row>
    <row r="35" spans="2:13" x14ac:dyDescent="0.35">
      <c r="B35" s="5" t="s">
        <v>37</v>
      </c>
      <c r="C35" s="2" t="s">
        <v>66</v>
      </c>
      <c r="E35" s="32" t="s">
        <v>72</v>
      </c>
      <c r="F35" s="18">
        <v>90</v>
      </c>
      <c r="G35" s="18">
        <v>1567</v>
      </c>
      <c r="H35" s="18"/>
      <c r="I35" s="18"/>
      <c r="K35" s="27"/>
      <c r="L35" s="27"/>
      <c r="M35" s="6"/>
    </row>
    <row r="36" spans="2:13" x14ac:dyDescent="0.35">
      <c r="B36" s="5" t="s">
        <v>38</v>
      </c>
      <c r="C36" s="2" t="s">
        <v>67</v>
      </c>
      <c r="E36" s="32" t="s">
        <v>73</v>
      </c>
      <c r="F36" s="18">
        <v>90</v>
      </c>
      <c r="G36" s="18">
        <v>1125</v>
      </c>
      <c r="H36" s="18"/>
      <c r="I36" s="18"/>
      <c r="K36" s="27"/>
      <c r="L36" s="27"/>
      <c r="M36" s="6"/>
    </row>
    <row r="37" spans="2:13" x14ac:dyDescent="0.35">
      <c r="B37" s="5" t="s">
        <v>89</v>
      </c>
      <c r="C37" s="2" t="s">
        <v>90</v>
      </c>
      <c r="E37" s="32" t="s">
        <v>74</v>
      </c>
      <c r="F37" s="18">
        <v>108</v>
      </c>
      <c r="G37" s="18">
        <v>1390</v>
      </c>
      <c r="H37" s="18"/>
      <c r="I37" s="18"/>
      <c r="K37" s="27"/>
      <c r="L37" s="27"/>
      <c r="M37" s="6"/>
    </row>
    <row r="38" spans="2:13" x14ac:dyDescent="0.35">
      <c r="B38" s="5" t="s">
        <v>40</v>
      </c>
      <c r="E38" s="32" t="s">
        <v>75</v>
      </c>
      <c r="F38" s="18">
        <v>108</v>
      </c>
      <c r="G38" s="18">
        <v>860</v>
      </c>
      <c r="K38" s="27"/>
      <c r="L38" s="27"/>
      <c r="M38" s="6"/>
    </row>
    <row r="39" spans="2:13" x14ac:dyDescent="0.35">
      <c r="B39" s="5" t="s">
        <v>41</v>
      </c>
      <c r="C39" s="2" t="s">
        <v>39</v>
      </c>
      <c r="E39" s="32" t="s">
        <v>76</v>
      </c>
      <c r="F39" s="18">
        <v>150</v>
      </c>
      <c r="G39" s="18">
        <v>500.00000000000011</v>
      </c>
      <c r="H39" s="18"/>
      <c r="I39" s="18"/>
      <c r="K39" s="27"/>
      <c r="L39" s="27"/>
      <c r="M39" s="6"/>
    </row>
    <row r="40" spans="2:13" x14ac:dyDescent="0.35">
      <c r="B40" s="5" t="s">
        <v>42</v>
      </c>
      <c r="C40" s="2" t="s">
        <v>87</v>
      </c>
      <c r="E40" s="32" t="s">
        <v>77</v>
      </c>
      <c r="F40" s="18">
        <v>150</v>
      </c>
      <c r="G40" s="18">
        <v>750.00000000000023</v>
      </c>
      <c r="H40" s="18"/>
      <c r="I40" s="18"/>
      <c r="K40" s="27"/>
      <c r="L40" s="27"/>
      <c r="M40" s="6"/>
    </row>
    <row r="41" spans="2:13" x14ac:dyDescent="0.35">
      <c r="B41" s="5" t="s">
        <v>43</v>
      </c>
      <c r="C41" s="2" t="s">
        <v>44</v>
      </c>
      <c r="E41" s="32" t="s">
        <v>78</v>
      </c>
      <c r="F41" s="18">
        <v>150</v>
      </c>
      <c r="G41" s="18">
        <v>1125</v>
      </c>
      <c r="H41" s="2" t="s">
        <v>65</v>
      </c>
      <c r="K41" s="27"/>
      <c r="L41" s="27"/>
      <c r="M41" s="6"/>
    </row>
    <row r="42" spans="2:13" x14ac:dyDescent="0.35">
      <c r="B42" s="5" t="s">
        <v>45</v>
      </c>
      <c r="C42" s="2" t="s">
        <v>88</v>
      </c>
      <c r="E42" s="32" t="s">
        <v>79</v>
      </c>
      <c r="F42" s="18">
        <v>150</v>
      </c>
      <c r="G42" s="18">
        <v>1750</v>
      </c>
      <c r="H42" s="18"/>
      <c r="I42" s="18"/>
      <c r="K42" s="27"/>
      <c r="L42" s="27"/>
      <c r="M42" s="6"/>
    </row>
    <row r="43" spans="2:13" x14ac:dyDescent="0.35">
      <c r="B43" s="5" t="s">
        <v>46</v>
      </c>
      <c r="C43" s="2">
        <v>25</v>
      </c>
      <c r="E43" s="32" t="s">
        <v>80</v>
      </c>
      <c r="F43" s="18">
        <v>150</v>
      </c>
      <c r="G43" s="18">
        <v>1499.9999999999998</v>
      </c>
      <c r="H43" s="18"/>
      <c r="I43" s="18"/>
      <c r="M43" s="6"/>
    </row>
    <row r="44" spans="2:13" x14ac:dyDescent="0.35">
      <c r="B44" s="5" t="s">
        <v>47</v>
      </c>
      <c r="C44" s="2">
        <v>17</v>
      </c>
      <c r="E44" s="32" t="s">
        <v>81</v>
      </c>
      <c r="F44" s="18">
        <v>192</v>
      </c>
      <c r="G44" s="18">
        <v>860</v>
      </c>
      <c r="M44" s="6"/>
    </row>
    <row r="45" spans="2:13" x14ac:dyDescent="0.35">
      <c r="B45" s="5" t="s">
        <v>34</v>
      </c>
      <c r="C45" s="2">
        <v>0</v>
      </c>
      <c r="E45" s="32" t="s">
        <v>82</v>
      </c>
      <c r="F45" s="18">
        <v>192</v>
      </c>
      <c r="G45" s="18">
        <v>1390</v>
      </c>
      <c r="K45" s="27"/>
      <c r="M45" s="6"/>
    </row>
    <row r="46" spans="2:13" x14ac:dyDescent="0.35">
      <c r="B46" s="5"/>
      <c r="E46" s="32" t="s">
        <v>83</v>
      </c>
      <c r="F46" s="18">
        <v>210</v>
      </c>
      <c r="G46" s="18">
        <v>683</v>
      </c>
      <c r="M46" s="6"/>
    </row>
    <row r="47" spans="2:13" x14ac:dyDescent="0.35">
      <c r="B47" s="5"/>
      <c r="E47" s="32" t="s">
        <v>84</v>
      </c>
      <c r="F47" s="18">
        <v>210</v>
      </c>
      <c r="G47" s="18">
        <v>1567</v>
      </c>
      <c r="M47" s="6"/>
    </row>
    <row r="48" spans="2:13" x14ac:dyDescent="0.35">
      <c r="B48" s="5"/>
      <c r="E48" s="32" t="s">
        <v>85</v>
      </c>
      <c r="F48" s="18">
        <v>210</v>
      </c>
      <c r="G48" s="18">
        <v>1125</v>
      </c>
      <c r="M48" s="6"/>
    </row>
    <row r="49" spans="2:24" x14ac:dyDescent="0.35">
      <c r="B49" s="5"/>
      <c r="E49" s="32" t="s">
        <v>86</v>
      </c>
      <c r="F49" s="18">
        <v>235</v>
      </c>
      <c r="G49" s="18">
        <v>1125</v>
      </c>
      <c r="M49" s="6"/>
    </row>
    <row r="50" spans="2:24" x14ac:dyDescent="0.35">
      <c r="B50" s="5"/>
      <c r="M50" s="6"/>
    </row>
    <row r="51" spans="2:24" x14ac:dyDescent="0.35">
      <c r="B51" s="5"/>
      <c r="M51" s="6"/>
    </row>
    <row r="52" spans="2:24" x14ac:dyDescent="0.35">
      <c r="B52" s="5"/>
      <c r="M52" s="6"/>
    </row>
    <row r="53" spans="2:24" x14ac:dyDescent="0.35">
      <c r="B53" s="7"/>
      <c r="C53" s="12"/>
      <c r="D53" s="12"/>
      <c r="E53" s="12"/>
      <c r="F53" s="12"/>
      <c r="G53" s="12"/>
      <c r="H53" s="12"/>
      <c r="I53" s="28"/>
      <c r="J53" s="28"/>
      <c r="K53" s="12"/>
      <c r="L53" s="12"/>
      <c r="M53" s="8"/>
    </row>
    <row r="55" spans="2:24" x14ac:dyDescent="0.35">
      <c r="B55" s="9" t="s">
        <v>48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</row>
    <row r="56" spans="2:24" x14ac:dyDescent="0.35">
      <c r="B56" s="13"/>
      <c r="X56" s="6"/>
    </row>
    <row r="57" spans="2:24" x14ac:dyDescent="0.35">
      <c r="B57" s="5"/>
      <c r="X57" s="6"/>
    </row>
    <row r="58" spans="2:24" x14ac:dyDescent="0.35">
      <c r="B58" s="15"/>
      <c r="C58" s="16" t="s">
        <v>49</v>
      </c>
      <c r="D58" s="17" t="s">
        <v>92</v>
      </c>
      <c r="E58" s="17" t="s">
        <v>93</v>
      </c>
      <c r="F58" s="17" t="s">
        <v>50</v>
      </c>
      <c r="G58" s="17"/>
      <c r="H58" s="14"/>
      <c r="X58" s="6"/>
    </row>
    <row r="59" spans="2:24" x14ac:dyDescent="0.35">
      <c r="B59" s="15"/>
      <c r="C59" s="32" t="s">
        <v>70</v>
      </c>
      <c r="D59" s="2">
        <v>5.4820000000000002</v>
      </c>
      <c r="E59">
        <v>282.35000000000002</v>
      </c>
      <c r="F59" s="2">
        <f>D59/E59</f>
        <v>1.9415618912697007E-2</v>
      </c>
      <c r="H59" s="6"/>
      <c r="X59" s="6"/>
    </row>
    <row r="60" spans="2:24" x14ac:dyDescent="0.35">
      <c r="B60" s="15"/>
      <c r="C60" s="32" t="s">
        <v>71</v>
      </c>
      <c r="D60" s="2">
        <v>36.729999999999997</v>
      </c>
      <c r="E60">
        <v>275.11399999999998</v>
      </c>
      <c r="F60" s="2">
        <f t="shared" ref="F60:F76" si="0">D60/E60</f>
        <v>0.13350829110841325</v>
      </c>
      <c r="H60" s="6"/>
      <c r="X60" s="6"/>
    </row>
    <row r="61" spans="2:24" x14ac:dyDescent="0.35">
      <c r="B61" s="15"/>
      <c r="C61" s="32" t="s">
        <v>72</v>
      </c>
      <c r="D61" s="2">
        <v>26.31</v>
      </c>
      <c r="E61">
        <v>261.98899999999998</v>
      </c>
      <c r="F61" s="2">
        <f t="shared" si="0"/>
        <v>0.10042406360572391</v>
      </c>
      <c r="H61" s="6"/>
      <c r="X61" s="6"/>
    </row>
    <row r="62" spans="2:24" x14ac:dyDescent="0.35">
      <c r="B62" s="15"/>
      <c r="C62" s="32" t="s">
        <v>73</v>
      </c>
      <c r="D62" s="2">
        <v>33.799999999999997</v>
      </c>
      <c r="E62">
        <v>252.54900000000001</v>
      </c>
      <c r="F62" s="2">
        <f t="shared" si="0"/>
        <v>0.13383541411765637</v>
      </c>
      <c r="H62" s="6"/>
      <c r="X62" s="6"/>
    </row>
    <row r="63" spans="2:24" x14ac:dyDescent="0.35">
      <c r="B63" s="15"/>
      <c r="C63" s="32" t="s">
        <v>74</v>
      </c>
      <c r="D63" s="2">
        <v>29.79</v>
      </c>
      <c r="E63">
        <v>240.298</v>
      </c>
      <c r="F63" s="2">
        <f t="shared" si="0"/>
        <v>0.12397106925567419</v>
      </c>
      <c r="H63" s="6"/>
      <c r="X63" s="6"/>
    </row>
    <row r="64" spans="2:24" x14ac:dyDescent="0.35">
      <c r="B64" s="15"/>
      <c r="C64" s="32" t="s">
        <v>75</v>
      </c>
      <c r="D64" s="2">
        <v>7.87</v>
      </c>
      <c r="E64">
        <v>239.727</v>
      </c>
      <c r="F64" s="2">
        <f t="shared" si="0"/>
        <v>3.2829009665160787E-2</v>
      </c>
      <c r="H64" s="6"/>
      <c r="X64" s="6"/>
    </row>
    <row r="65" spans="2:24" x14ac:dyDescent="0.35">
      <c r="B65" s="15"/>
      <c r="C65" s="32" t="s">
        <v>76</v>
      </c>
      <c r="D65" s="2">
        <v>97.450999999999993</v>
      </c>
      <c r="E65">
        <v>186.566</v>
      </c>
      <c r="F65" s="2">
        <f t="shared" si="0"/>
        <v>0.52234061940546506</v>
      </c>
      <c r="H65" s="6"/>
      <c r="X65" s="6"/>
    </row>
    <row r="66" spans="2:24" x14ac:dyDescent="0.35">
      <c r="B66" s="15"/>
      <c r="C66" s="32" t="s">
        <v>77</v>
      </c>
      <c r="D66" s="2">
        <v>190.74</v>
      </c>
      <c r="E66">
        <v>177.964</v>
      </c>
      <c r="F66" s="2">
        <f t="shared" si="0"/>
        <v>1.0717898001843069</v>
      </c>
      <c r="H66" s="6"/>
      <c r="X66" s="6"/>
    </row>
    <row r="67" spans="2:24" x14ac:dyDescent="0.35">
      <c r="B67" s="15"/>
      <c r="C67" s="32" t="s">
        <v>78</v>
      </c>
      <c r="D67" s="2">
        <v>68.36</v>
      </c>
      <c r="E67">
        <v>233.12200000000001</v>
      </c>
      <c r="F67" s="2">
        <f t="shared" si="0"/>
        <v>0.2932370175273033</v>
      </c>
      <c r="H67" s="6"/>
      <c r="X67" s="6"/>
    </row>
    <row r="68" spans="2:24" x14ac:dyDescent="0.35">
      <c r="B68" s="15"/>
      <c r="C68" s="32" t="s">
        <v>79</v>
      </c>
      <c r="D68" s="2">
        <v>87.64</v>
      </c>
      <c r="E68">
        <v>250.471</v>
      </c>
      <c r="F68" s="2">
        <f t="shared" si="0"/>
        <v>0.34990078691744753</v>
      </c>
      <c r="H68" s="6"/>
      <c r="X68" s="6"/>
    </row>
    <row r="69" spans="2:24" x14ac:dyDescent="0.35">
      <c r="B69" s="15"/>
      <c r="C69" s="32" t="s">
        <v>80</v>
      </c>
      <c r="D69" s="2">
        <v>52.189</v>
      </c>
      <c r="E69">
        <v>240.09399999999999</v>
      </c>
      <c r="F69" s="2">
        <f t="shared" si="0"/>
        <v>0.21736903046306863</v>
      </c>
      <c r="H69" s="6"/>
      <c r="X69" s="6"/>
    </row>
    <row r="70" spans="2:24" x14ac:dyDescent="0.35">
      <c r="B70" s="15"/>
      <c r="C70" s="32" t="s">
        <v>81</v>
      </c>
      <c r="D70" s="2">
        <v>209.41</v>
      </c>
      <c r="E70">
        <v>234.31200000000001</v>
      </c>
      <c r="F70" s="2">
        <f t="shared" si="0"/>
        <v>0.89372289938202054</v>
      </c>
      <c r="H70" s="6"/>
      <c r="X70" s="6"/>
    </row>
    <row r="71" spans="2:24" x14ac:dyDescent="0.35">
      <c r="B71" s="15"/>
      <c r="C71" s="32" t="s">
        <v>82</v>
      </c>
      <c r="D71" s="2">
        <v>116.33</v>
      </c>
      <c r="E71">
        <v>246.26499999999999</v>
      </c>
      <c r="F71" s="2">
        <f t="shared" si="0"/>
        <v>0.47237731711773906</v>
      </c>
      <c r="H71" s="6"/>
      <c r="X71" s="6"/>
    </row>
    <row r="72" spans="2:24" x14ac:dyDescent="0.35">
      <c r="B72" s="15"/>
      <c r="C72" s="32" t="s">
        <v>83</v>
      </c>
      <c r="D72" s="2">
        <v>75.41</v>
      </c>
      <c r="E72">
        <v>181.351</v>
      </c>
      <c r="F72" s="2">
        <f t="shared" si="0"/>
        <v>0.41582345837629786</v>
      </c>
      <c r="H72" s="6"/>
      <c r="X72" s="6"/>
    </row>
    <row r="73" spans="2:24" x14ac:dyDescent="0.35">
      <c r="B73" s="15"/>
      <c r="C73" s="32" t="s">
        <v>84</v>
      </c>
      <c r="D73" s="2">
        <v>129.61000000000001</v>
      </c>
      <c r="E73">
        <v>239.94300000000001</v>
      </c>
      <c r="F73" s="2">
        <f t="shared" si="0"/>
        <v>0.54016995703146164</v>
      </c>
      <c r="H73" s="6"/>
      <c r="X73" s="6"/>
    </row>
    <row r="74" spans="2:24" x14ac:dyDescent="0.35">
      <c r="B74" s="15"/>
      <c r="C74" s="32" t="s">
        <v>85</v>
      </c>
      <c r="D74" s="2">
        <v>163.5</v>
      </c>
      <c r="E74">
        <v>241.517</v>
      </c>
      <c r="F74" s="2">
        <f t="shared" si="0"/>
        <v>0.67697097926854011</v>
      </c>
      <c r="H74" s="6"/>
      <c r="X74" s="6"/>
    </row>
    <row r="75" spans="2:24" x14ac:dyDescent="0.35">
      <c r="B75" s="15"/>
      <c r="C75" s="32" t="s">
        <v>86</v>
      </c>
      <c r="D75" s="34">
        <v>135.191</v>
      </c>
      <c r="E75">
        <v>195.34299999999999</v>
      </c>
      <c r="F75" s="2">
        <f>D75/E75</f>
        <v>0.69206984637279045</v>
      </c>
      <c r="H75" s="6"/>
      <c r="X75" s="6"/>
    </row>
    <row r="76" spans="2:24" x14ac:dyDescent="0.35">
      <c r="B76" s="15"/>
      <c r="C76" s="7"/>
      <c r="D76" s="12"/>
      <c r="E76" s="12"/>
      <c r="F76" s="12"/>
      <c r="G76" s="12"/>
      <c r="H76" s="8"/>
      <c r="X76" s="6"/>
    </row>
    <row r="77" spans="2:24" x14ac:dyDescent="0.35">
      <c r="B77" s="5"/>
      <c r="X77" s="6"/>
    </row>
    <row r="78" spans="2:24" x14ac:dyDescent="0.35">
      <c r="B78" s="5"/>
      <c r="X78" s="6"/>
    </row>
    <row r="79" spans="2:24" x14ac:dyDescent="0.35">
      <c r="B79" s="5"/>
      <c r="X79" s="6"/>
    </row>
    <row r="80" spans="2:24" x14ac:dyDescent="0.35">
      <c r="B80" s="5"/>
      <c r="X80" s="6"/>
    </row>
    <row r="81" spans="2:24" x14ac:dyDescent="0.35">
      <c r="B81" s="5"/>
      <c r="X81" s="6"/>
    </row>
    <row r="82" spans="2:24" x14ac:dyDescent="0.35">
      <c r="B82" s="5"/>
      <c r="X82" s="6"/>
    </row>
    <row r="83" spans="2:24" x14ac:dyDescent="0.35">
      <c r="B83" s="5"/>
      <c r="X83" s="6"/>
    </row>
    <row r="84" spans="2:24" x14ac:dyDescent="0.35">
      <c r="B84" s="5"/>
      <c r="X84" s="6"/>
    </row>
    <row r="85" spans="2:24" x14ac:dyDescent="0.35">
      <c r="B85" s="5"/>
      <c r="X85" s="6"/>
    </row>
    <row r="86" spans="2:24" x14ac:dyDescent="0.35">
      <c r="B86" s="5"/>
      <c r="X86" s="6"/>
    </row>
    <row r="87" spans="2:24" x14ac:dyDescent="0.35">
      <c r="B87" s="5"/>
      <c r="X87" s="6"/>
    </row>
    <row r="88" spans="2:24" x14ac:dyDescent="0.35">
      <c r="B88" s="5"/>
      <c r="X88" s="6"/>
    </row>
    <row r="89" spans="2:24" x14ac:dyDescent="0.35">
      <c r="B89" s="5"/>
      <c r="X89" s="6"/>
    </row>
    <row r="90" spans="2:24" x14ac:dyDescent="0.35">
      <c r="B90" s="5"/>
      <c r="X90" s="6"/>
    </row>
    <row r="91" spans="2:24" x14ac:dyDescent="0.35">
      <c r="B91" s="5"/>
      <c r="X91" s="6"/>
    </row>
    <row r="92" spans="2:24" x14ac:dyDescent="0.35">
      <c r="B92" s="5"/>
      <c r="X92" s="6"/>
    </row>
    <row r="93" spans="2:24" x14ac:dyDescent="0.35">
      <c r="B93" s="5"/>
      <c r="X93" s="6"/>
    </row>
    <row r="94" spans="2:24" x14ac:dyDescent="0.35">
      <c r="B94" s="5"/>
      <c r="X94" s="6"/>
    </row>
    <row r="95" spans="2:24" x14ac:dyDescent="0.35">
      <c r="B95" s="5"/>
      <c r="X95" s="6"/>
    </row>
    <row r="96" spans="2:24" x14ac:dyDescent="0.35">
      <c r="B96" s="5"/>
      <c r="X96" s="6"/>
    </row>
    <row r="97" spans="2:24" x14ac:dyDescent="0.35">
      <c r="B97" s="5"/>
      <c r="X97" s="6"/>
    </row>
    <row r="98" spans="2:24" x14ac:dyDescent="0.35">
      <c r="B98" s="5"/>
      <c r="X98" s="6"/>
    </row>
    <row r="99" spans="2:24" x14ac:dyDescent="0.35">
      <c r="B99" s="5"/>
      <c r="X99" s="6"/>
    </row>
    <row r="100" spans="2:24" x14ac:dyDescent="0.35">
      <c r="B100" s="5"/>
      <c r="X100" s="6"/>
    </row>
    <row r="101" spans="2:24" x14ac:dyDescent="0.35">
      <c r="B101" s="5"/>
      <c r="X101" s="6"/>
    </row>
    <row r="102" spans="2:24" x14ac:dyDescent="0.35">
      <c r="B102" s="5"/>
      <c r="X102" s="6"/>
    </row>
    <row r="103" spans="2:24" x14ac:dyDescent="0.35">
      <c r="B103" s="5"/>
      <c r="X103" s="6"/>
    </row>
    <row r="104" spans="2:24" x14ac:dyDescent="0.35">
      <c r="B104" s="5"/>
      <c r="X104" s="6"/>
    </row>
    <row r="105" spans="2:24" x14ac:dyDescent="0.35">
      <c r="B105" s="5"/>
      <c r="X105" s="6"/>
    </row>
    <row r="106" spans="2:24" x14ac:dyDescent="0.35">
      <c r="B106" s="5"/>
      <c r="X106" s="6"/>
    </row>
    <row r="107" spans="2:24" x14ac:dyDescent="0.35">
      <c r="B107" s="5"/>
      <c r="X107" s="6"/>
    </row>
    <row r="108" spans="2:24" x14ac:dyDescent="0.35">
      <c r="B108" s="5"/>
      <c r="X108" s="6"/>
    </row>
    <row r="109" spans="2:24" x14ac:dyDescent="0.35">
      <c r="B109" s="5"/>
      <c r="X109" s="6"/>
    </row>
    <row r="110" spans="2:24" x14ac:dyDescent="0.35">
      <c r="B110" s="5"/>
      <c r="X110" s="6"/>
    </row>
    <row r="111" spans="2:24" x14ac:dyDescent="0.35">
      <c r="B111" s="5"/>
      <c r="X111" s="6"/>
    </row>
    <row r="112" spans="2:24" x14ac:dyDescent="0.35">
      <c r="B112" s="5"/>
      <c r="X112" s="6"/>
    </row>
    <row r="113" spans="2:24" x14ac:dyDescent="0.35">
      <c r="B113" s="5"/>
      <c r="X113" s="6"/>
    </row>
    <row r="114" spans="2:24" x14ac:dyDescent="0.35">
      <c r="B114" s="7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8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B483-1940-4A73-BCD2-E1659D5BE8CB}">
  <dimension ref="A1:G20"/>
  <sheetViews>
    <sheetView topLeftCell="A7" workbookViewId="0">
      <selection activeCell="B1" sqref="B1"/>
    </sheetView>
  </sheetViews>
  <sheetFormatPr defaultRowHeight="14.5" x14ac:dyDescent="0.35"/>
  <sheetData>
    <row r="1" spans="1:7" x14ac:dyDescent="0.35">
      <c r="A1">
        <v>1</v>
      </c>
      <c r="B1">
        <v>233.12200000000001</v>
      </c>
      <c r="C1">
        <v>153.477</v>
      </c>
      <c r="D1">
        <v>0</v>
      </c>
      <c r="E1">
        <v>255</v>
      </c>
      <c r="F1">
        <v>0</v>
      </c>
      <c r="G1">
        <v>0</v>
      </c>
    </row>
    <row r="2" spans="1:7" x14ac:dyDescent="0.35">
      <c r="A2">
        <v>2</v>
      </c>
      <c r="B2">
        <v>7.0000000000000007E-2</v>
      </c>
      <c r="C2">
        <v>146.577</v>
      </c>
      <c r="D2">
        <v>1.609</v>
      </c>
      <c r="E2">
        <v>255</v>
      </c>
      <c r="F2">
        <v>-89.774000000000001</v>
      </c>
      <c r="G2">
        <v>8.4350000000000005</v>
      </c>
    </row>
    <row r="3" spans="1:7" x14ac:dyDescent="0.35">
      <c r="A3">
        <v>3</v>
      </c>
      <c r="B3">
        <v>0.05</v>
      </c>
      <c r="C3">
        <v>159.55500000000001</v>
      </c>
      <c r="D3">
        <v>1.022</v>
      </c>
      <c r="E3">
        <v>255</v>
      </c>
      <c r="F3">
        <v>15.116</v>
      </c>
      <c r="G3">
        <v>6.0090000000000003</v>
      </c>
    </row>
    <row r="4" spans="1:7" x14ac:dyDescent="0.35">
      <c r="A4">
        <v>4</v>
      </c>
      <c r="B4">
        <v>2.5999999999999999E-2</v>
      </c>
      <c r="C4">
        <v>175.29499999999999</v>
      </c>
      <c r="D4">
        <v>16.12</v>
      </c>
      <c r="E4">
        <v>255</v>
      </c>
      <c r="F4">
        <v>-42.814</v>
      </c>
      <c r="G4">
        <v>3.0910000000000002</v>
      </c>
    </row>
    <row r="5" spans="1:7" x14ac:dyDescent="0.35">
      <c r="A5">
        <v>5</v>
      </c>
      <c r="B5">
        <v>0.02</v>
      </c>
      <c r="C5">
        <v>94.700999999999993</v>
      </c>
      <c r="D5">
        <v>0</v>
      </c>
      <c r="E5">
        <v>255</v>
      </c>
      <c r="F5">
        <v>-160.56</v>
      </c>
      <c r="G5">
        <v>2.4039999999999999</v>
      </c>
    </row>
    <row r="6" spans="1:7" x14ac:dyDescent="0.35">
      <c r="A6">
        <v>6</v>
      </c>
      <c r="B6">
        <v>5.2999999999999999E-2</v>
      </c>
      <c r="C6">
        <v>112.405</v>
      </c>
      <c r="D6">
        <v>8.2110000000000003</v>
      </c>
      <c r="E6">
        <v>255</v>
      </c>
      <c r="F6">
        <v>-119.67</v>
      </c>
      <c r="G6">
        <v>6.3310000000000004</v>
      </c>
    </row>
    <row r="7" spans="1:7" x14ac:dyDescent="0.35">
      <c r="A7">
        <v>7</v>
      </c>
      <c r="B7">
        <v>2.1000000000000001E-2</v>
      </c>
      <c r="C7">
        <v>219.97900000000001</v>
      </c>
      <c r="D7">
        <v>83.32</v>
      </c>
      <c r="E7">
        <v>255</v>
      </c>
      <c r="F7">
        <v>-108.67700000000001</v>
      </c>
      <c r="G7">
        <v>2.4990000000000001</v>
      </c>
    </row>
    <row r="8" spans="1:7" x14ac:dyDescent="0.35">
      <c r="A8">
        <v>8</v>
      </c>
      <c r="B8">
        <v>3.5000000000000003E-2</v>
      </c>
      <c r="C8">
        <v>177.488</v>
      </c>
      <c r="D8">
        <v>20</v>
      </c>
      <c r="E8">
        <v>255</v>
      </c>
      <c r="F8">
        <v>-98.325999999999993</v>
      </c>
      <c r="G8">
        <v>4.1440000000000001</v>
      </c>
    </row>
    <row r="9" spans="1:7" x14ac:dyDescent="0.35">
      <c r="A9">
        <v>9</v>
      </c>
      <c r="B9">
        <v>1.0999999999999999E-2</v>
      </c>
      <c r="C9">
        <v>127.925</v>
      </c>
      <c r="D9">
        <v>25.552</v>
      </c>
      <c r="E9">
        <v>255</v>
      </c>
      <c r="F9">
        <v>114.67700000000001</v>
      </c>
      <c r="G9">
        <v>1.3580000000000001</v>
      </c>
    </row>
    <row r="10" spans="1:7" x14ac:dyDescent="0.35">
      <c r="A10">
        <v>10</v>
      </c>
      <c r="B10">
        <v>2.5000000000000001E-2</v>
      </c>
      <c r="C10">
        <v>138.029</v>
      </c>
      <c r="D10">
        <v>24.224</v>
      </c>
      <c r="E10">
        <v>255</v>
      </c>
      <c r="F10">
        <v>-15.859</v>
      </c>
      <c r="G10">
        <v>3.05</v>
      </c>
    </row>
    <row r="11" spans="1:7" x14ac:dyDescent="0.35">
      <c r="A11">
        <v>11</v>
      </c>
      <c r="B11">
        <v>3.2000000000000001E-2</v>
      </c>
      <c r="C11">
        <v>155.30199999999999</v>
      </c>
      <c r="D11">
        <v>66.828000000000003</v>
      </c>
      <c r="E11">
        <v>237.41399999999999</v>
      </c>
      <c r="F11">
        <v>-88.519000000000005</v>
      </c>
      <c r="G11">
        <v>3.8690000000000002</v>
      </c>
    </row>
    <row r="12" spans="1:7" x14ac:dyDescent="0.35">
      <c r="A12">
        <v>12</v>
      </c>
      <c r="B12">
        <v>1.9E-2</v>
      </c>
      <c r="C12">
        <v>164.114</v>
      </c>
      <c r="D12">
        <v>9</v>
      </c>
      <c r="E12">
        <v>255</v>
      </c>
      <c r="F12">
        <v>-60.045999999999999</v>
      </c>
      <c r="G12">
        <v>2.27</v>
      </c>
    </row>
    <row r="13" spans="1:7" x14ac:dyDescent="0.35">
      <c r="A13">
        <v>13</v>
      </c>
      <c r="B13">
        <v>3.4000000000000002E-2</v>
      </c>
      <c r="C13">
        <v>124.414</v>
      </c>
      <c r="D13">
        <v>9.0169999999999995</v>
      </c>
      <c r="E13">
        <v>255</v>
      </c>
      <c r="F13">
        <v>-133.00200000000001</v>
      </c>
      <c r="G13">
        <v>4.0570000000000004</v>
      </c>
    </row>
    <row r="14" spans="1:7" x14ac:dyDescent="0.35">
      <c r="A14">
        <v>14</v>
      </c>
      <c r="B14">
        <v>6.7000000000000004E-2</v>
      </c>
      <c r="C14">
        <v>32.174999999999997</v>
      </c>
      <c r="D14">
        <v>0.77500000000000002</v>
      </c>
      <c r="E14">
        <v>119.56699999999999</v>
      </c>
      <c r="F14">
        <v>-89.522999999999996</v>
      </c>
      <c r="G14">
        <v>8.0020000000000007</v>
      </c>
    </row>
    <row r="15" spans="1:7" x14ac:dyDescent="0.35">
      <c r="A15">
        <v>15</v>
      </c>
      <c r="B15">
        <v>2.5000000000000001E-2</v>
      </c>
      <c r="C15">
        <v>155.71799999999999</v>
      </c>
      <c r="D15">
        <v>10.679</v>
      </c>
      <c r="E15">
        <v>254.72800000000001</v>
      </c>
      <c r="F15">
        <v>-68.317999999999998</v>
      </c>
      <c r="G15">
        <v>2.9780000000000002</v>
      </c>
    </row>
    <row r="16" spans="1:7" x14ac:dyDescent="0.35">
      <c r="A16">
        <v>16</v>
      </c>
      <c r="B16">
        <v>2.1000000000000001E-2</v>
      </c>
      <c r="C16">
        <v>156.12100000000001</v>
      </c>
      <c r="D16">
        <v>19.068000000000001</v>
      </c>
      <c r="E16">
        <v>255</v>
      </c>
      <c r="F16">
        <v>5.2619999999999996</v>
      </c>
      <c r="G16">
        <v>2.5449999999999999</v>
      </c>
    </row>
    <row r="17" spans="1:7" x14ac:dyDescent="0.35">
      <c r="A17">
        <v>17</v>
      </c>
      <c r="B17">
        <v>2.4E-2</v>
      </c>
      <c r="C17">
        <v>147.44300000000001</v>
      </c>
      <c r="D17">
        <v>21.42</v>
      </c>
      <c r="E17">
        <v>255</v>
      </c>
      <c r="F17">
        <v>103.241</v>
      </c>
      <c r="G17">
        <v>2.911</v>
      </c>
    </row>
    <row r="18" spans="1:7" x14ac:dyDescent="0.35">
      <c r="A18">
        <v>18</v>
      </c>
      <c r="B18">
        <v>3.6999999999999998E-2</v>
      </c>
      <c r="C18">
        <v>176.32400000000001</v>
      </c>
      <c r="D18">
        <v>55.691000000000003</v>
      </c>
      <c r="E18">
        <v>255</v>
      </c>
      <c r="F18">
        <v>93.036000000000001</v>
      </c>
      <c r="G18">
        <v>4.407</v>
      </c>
    </row>
    <row r="20" spans="1:7" x14ac:dyDescent="0.35">
      <c r="F20" t="s">
        <v>95</v>
      </c>
      <c r="G20">
        <f>SUM(G2:G18)</f>
        <v>68.36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B8CFE-8660-4C99-A6F9-29D8663B1D2D}">
  <dimension ref="A1:G12"/>
  <sheetViews>
    <sheetView workbookViewId="0">
      <selection activeCell="B1" sqref="B1"/>
    </sheetView>
  </sheetViews>
  <sheetFormatPr defaultRowHeight="14.5" x14ac:dyDescent="0.35"/>
  <sheetData>
    <row r="1" spans="1:7" x14ac:dyDescent="0.35">
      <c r="A1">
        <v>1</v>
      </c>
      <c r="B1">
        <v>250.471</v>
      </c>
      <c r="C1">
        <v>106.09</v>
      </c>
      <c r="D1">
        <v>0</v>
      </c>
      <c r="E1">
        <v>255</v>
      </c>
      <c r="F1">
        <v>0</v>
      </c>
      <c r="G1">
        <v>0</v>
      </c>
    </row>
    <row r="2" spans="1:7" x14ac:dyDescent="0.35">
      <c r="A2">
        <v>2</v>
      </c>
      <c r="B2">
        <v>0.126</v>
      </c>
      <c r="C2">
        <v>112.041</v>
      </c>
      <c r="D2">
        <v>0</v>
      </c>
      <c r="E2">
        <v>255</v>
      </c>
      <c r="F2">
        <v>-89.367999999999995</v>
      </c>
      <c r="G2">
        <v>15.103999999999999</v>
      </c>
    </row>
    <row r="3" spans="1:7" x14ac:dyDescent="0.35">
      <c r="A3">
        <v>3</v>
      </c>
      <c r="B3">
        <v>4.1000000000000002E-2</v>
      </c>
      <c r="C3">
        <v>123.928</v>
      </c>
      <c r="D3">
        <v>0</v>
      </c>
      <c r="E3">
        <v>255</v>
      </c>
      <c r="F3">
        <v>-9.7170000000000005</v>
      </c>
      <c r="G3">
        <v>4.9379999999999997</v>
      </c>
    </row>
    <row r="4" spans="1:7" x14ac:dyDescent="0.35">
      <c r="A4">
        <v>4</v>
      </c>
      <c r="B4">
        <v>0.123</v>
      </c>
      <c r="C4">
        <v>57.411000000000001</v>
      </c>
      <c r="D4">
        <v>0</v>
      </c>
      <c r="E4">
        <v>255</v>
      </c>
      <c r="F4">
        <v>90.516000000000005</v>
      </c>
      <c r="G4">
        <v>14.803000000000001</v>
      </c>
    </row>
    <row r="5" spans="1:7" x14ac:dyDescent="0.35">
      <c r="A5">
        <v>5</v>
      </c>
      <c r="B5">
        <v>0.115</v>
      </c>
      <c r="C5">
        <v>138.25200000000001</v>
      </c>
      <c r="D5">
        <v>0</v>
      </c>
      <c r="E5">
        <v>255</v>
      </c>
      <c r="F5">
        <v>-90.278000000000006</v>
      </c>
      <c r="G5">
        <v>13.736000000000001</v>
      </c>
    </row>
    <row r="6" spans="1:7" x14ac:dyDescent="0.35">
      <c r="A6">
        <v>6</v>
      </c>
      <c r="B6">
        <v>9.4E-2</v>
      </c>
      <c r="C6">
        <v>41.067</v>
      </c>
      <c r="D6">
        <v>0</v>
      </c>
      <c r="E6">
        <v>208.56200000000001</v>
      </c>
      <c r="F6">
        <v>-90.338999999999999</v>
      </c>
      <c r="G6">
        <v>11.269</v>
      </c>
    </row>
    <row r="7" spans="1:7" x14ac:dyDescent="0.35">
      <c r="A7">
        <v>7</v>
      </c>
      <c r="B7">
        <v>3.4000000000000002E-2</v>
      </c>
      <c r="C7">
        <v>128.26499999999999</v>
      </c>
      <c r="D7">
        <v>0</v>
      </c>
      <c r="E7">
        <v>255</v>
      </c>
      <c r="F7">
        <v>90.465999999999994</v>
      </c>
      <c r="G7">
        <v>4.101</v>
      </c>
    </row>
    <row r="8" spans="1:7" x14ac:dyDescent="0.35">
      <c r="A8">
        <v>8</v>
      </c>
      <c r="B8">
        <v>7.0000000000000007E-2</v>
      </c>
      <c r="C8">
        <v>7.2249999999999996</v>
      </c>
      <c r="D8">
        <v>0</v>
      </c>
      <c r="E8">
        <v>55.767000000000003</v>
      </c>
      <c r="F8">
        <v>-90.453000000000003</v>
      </c>
      <c r="G8">
        <v>8.4350000000000005</v>
      </c>
    </row>
    <row r="9" spans="1:7" x14ac:dyDescent="0.35">
      <c r="A9">
        <v>9</v>
      </c>
      <c r="B9">
        <v>4.7E-2</v>
      </c>
      <c r="C9">
        <v>135.44900000000001</v>
      </c>
      <c r="D9">
        <v>0</v>
      </c>
      <c r="E9">
        <v>255</v>
      </c>
      <c r="F9">
        <v>-85.600999999999999</v>
      </c>
      <c r="G9">
        <v>5.6509999999999998</v>
      </c>
    </row>
    <row r="10" spans="1:7" x14ac:dyDescent="0.35">
      <c r="A10">
        <v>10</v>
      </c>
      <c r="B10">
        <v>0.08</v>
      </c>
      <c r="C10">
        <v>101.61199999999999</v>
      </c>
      <c r="D10">
        <v>0</v>
      </c>
      <c r="E10">
        <v>255</v>
      </c>
      <c r="F10">
        <v>-89.004999999999995</v>
      </c>
      <c r="G10">
        <v>9.6029999999999998</v>
      </c>
    </row>
    <row r="12" spans="1:7" x14ac:dyDescent="0.35">
      <c r="F12" t="s">
        <v>95</v>
      </c>
      <c r="G12">
        <f>SUM(G2:G10)</f>
        <v>87.639999999999986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C4BE-90F3-498E-9871-3571139FEF62}">
  <dimension ref="A1:G16"/>
  <sheetViews>
    <sheetView workbookViewId="0">
      <selection activeCell="B1" sqref="B1"/>
    </sheetView>
  </sheetViews>
  <sheetFormatPr defaultRowHeight="14.5" x14ac:dyDescent="0.35"/>
  <sheetData>
    <row r="1" spans="1:7" x14ac:dyDescent="0.35">
      <c r="A1">
        <v>1</v>
      </c>
      <c r="B1">
        <v>240.09399999999999</v>
      </c>
      <c r="C1">
        <v>115.864</v>
      </c>
      <c r="D1">
        <v>0</v>
      </c>
      <c r="E1">
        <v>255</v>
      </c>
      <c r="F1">
        <v>0</v>
      </c>
      <c r="G1">
        <v>0</v>
      </c>
    </row>
    <row r="2" spans="1:7" x14ac:dyDescent="0.35">
      <c r="A2">
        <v>2</v>
      </c>
      <c r="B2">
        <v>1.0999999999999999E-2</v>
      </c>
      <c r="C2">
        <v>67.66</v>
      </c>
      <c r="D2">
        <v>5.7320000000000002</v>
      </c>
      <c r="E2">
        <v>203.82599999999999</v>
      </c>
      <c r="F2">
        <v>-19.359000000000002</v>
      </c>
      <c r="G2">
        <v>1.3080000000000001</v>
      </c>
    </row>
    <row r="3" spans="1:7" x14ac:dyDescent="0.35">
      <c r="A3">
        <v>3</v>
      </c>
      <c r="B3">
        <v>1.2999999999999999E-2</v>
      </c>
      <c r="C3">
        <v>77.667000000000002</v>
      </c>
      <c r="D3">
        <v>8.1460000000000008</v>
      </c>
      <c r="E3">
        <v>198.96</v>
      </c>
      <c r="F3">
        <v>7.431</v>
      </c>
      <c r="G3">
        <v>1.5469999999999999</v>
      </c>
    </row>
    <row r="4" spans="1:7" x14ac:dyDescent="0.35">
      <c r="A4">
        <v>4</v>
      </c>
      <c r="B4">
        <v>0.04</v>
      </c>
      <c r="C4">
        <v>115.489</v>
      </c>
      <c r="D4">
        <v>2.0590000000000002</v>
      </c>
      <c r="E4">
        <v>240.64699999999999</v>
      </c>
      <c r="F4">
        <v>15.009</v>
      </c>
      <c r="G4">
        <v>4.7629999999999999</v>
      </c>
    </row>
    <row r="5" spans="1:7" x14ac:dyDescent="0.35">
      <c r="A5">
        <v>5</v>
      </c>
      <c r="B5">
        <v>3.1E-2</v>
      </c>
      <c r="C5">
        <v>113.33799999999999</v>
      </c>
      <c r="D5">
        <v>0</v>
      </c>
      <c r="E5">
        <v>255</v>
      </c>
      <c r="F5">
        <v>10.904999999999999</v>
      </c>
      <c r="G5">
        <v>3.7010000000000001</v>
      </c>
    </row>
    <row r="6" spans="1:7" x14ac:dyDescent="0.35">
      <c r="A6">
        <v>6</v>
      </c>
      <c r="B6">
        <v>3.2000000000000001E-2</v>
      </c>
      <c r="C6">
        <v>99.040999999999997</v>
      </c>
      <c r="D6">
        <v>0</v>
      </c>
      <c r="E6">
        <v>250.81700000000001</v>
      </c>
      <c r="F6">
        <v>11.016999999999999</v>
      </c>
      <c r="G6">
        <v>3.8380000000000001</v>
      </c>
    </row>
    <row r="7" spans="1:7" x14ac:dyDescent="0.35">
      <c r="A7">
        <v>7</v>
      </c>
      <c r="B7">
        <v>6.7000000000000004E-2</v>
      </c>
      <c r="C7">
        <v>64.974000000000004</v>
      </c>
      <c r="D7">
        <v>1.6559999999999999</v>
      </c>
      <c r="E7">
        <v>228.56</v>
      </c>
      <c r="F7">
        <v>-88.811000000000007</v>
      </c>
      <c r="G7">
        <v>8.0370000000000008</v>
      </c>
    </row>
    <row r="8" spans="1:7" x14ac:dyDescent="0.35">
      <c r="A8">
        <v>8</v>
      </c>
      <c r="B8">
        <v>4.4999999999999998E-2</v>
      </c>
      <c r="C8">
        <v>94.808000000000007</v>
      </c>
      <c r="D8">
        <v>0.59499999999999997</v>
      </c>
      <c r="E8">
        <v>242.21100000000001</v>
      </c>
      <c r="F8">
        <v>19.558</v>
      </c>
      <c r="G8">
        <v>5.3780000000000001</v>
      </c>
    </row>
    <row r="9" spans="1:7" x14ac:dyDescent="0.35">
      <c r="A9">
        <v>9</v>
      </c>
      <c r="B9">
        <v>4.7E-2</v>
      </c>
      <c r="C9">
        <v>122.459</v>
      </c>
      <c r="D9" s="33">
        <v>2.8440000000000001E-9</v>
      </c>
      <c r="E9">
        <v>242.15299999999999</v>
      </c>
      <c r="F9">
        <v>-5.4080000000000004</v>
      </c>
      <c r="G9">
        <v>5.66</v>
      </c>
    </row>
    <row r="10" spans="1:7" x14ac:dyDescent="0.35">
      <c r="A10">
        <v>10</v>
      </c>
      <c r="B10">
        <v>3.3000000000000002E-2</v>
      </c>
      <c r="C10">
        <v>109.11799999999999</v>
      </c>
      <c r="D10">
        <v>12.2</v>
      </c>
      <c r="E10">
        <v>233.8</v>
      </c>
      <c r="F10">
        <v>-91.432000000000002</v>
      </c>
      <c r="G10">
        <v>4.0019999999999998</v>
      </c>
    </row>
    <row r="11" spans="1:7" x14ac:dyDescent="0.35">
      <c r="A11">
        <v>11</v>
      </c>
      <c r="B11">
        <v>0.03</v>
      </c>
      <c r="C11">
        <v>126.94499999999999</v>
      </c>
      <c r="D11">
        <v>2.3420000000000001</v>
      </c>
      <c r="E11">
        <v>255</v>
      </c>
      <c r="F11">
        <v>-174.23699999999999</v>
      </c>
      <c r="G11">
        <v>3.653</v>
      </c>
    </row>
    <row r="12" spans="1:7" x14ac:dyDescent="0.35">
      <c r="A12">
        <v>12</v>
      </c>
      <c r="B12">
        <v>0.06</v>
      </c>
      <c r="C12">
        <v>70.525999999999996</v>
      </c>
      <c r="D12">
        <v>3.4540000000000002</v>
      </c>
      <c r="E12">
        <v>215.77799999999999</v>
      </c>
      <c r="F12">
        <v>-89.734999999999999</v>
      </c>
      <c r="G12">
        <v>7.2009999999999996</v>
      </c>
    </row>
    <row r="13" spans="1:7" x14ac:dyDescent="0.35">
      <c r="A13">
        <v>13</v>
      </c>
      <c r="B13">
        <v>1.6E-2</v>
      </c>
      <c r="C13">
        <v>76.766000000000005</v>
      </c>
      <c r="D13">
        <v>3.657</v>
      </c>
      <c r="E13">
        <v>202.91300000000001</v>
      </c>
      <c r="F13">
        <v>20.673999999999999</v>
      </c>
      <c r="G13">
        <v>1.889</v>
      </c>
    </row>
    <row r="14" spans="1:7" x14ac:dyDescent="0.35">
      <c r="A14">
        <v>14</v>
      </c>
      <c r="B14">
        <v>0.01</v>
      </c>
      <c r="C14">
        <v>67.569000000000003</v>
      </c>
      <c r="D14">
        <v>0</v>
      </c>
      <c r="E14">
        <v>196.98599999999999</v>
      </c>
      <c r="F14">
        <v>7.907</v>
      </c>
      <c r="G14">
        <v>1.212</v>
      </c>
    </row>
    <row r="16" spans="1:7" x14ac:dyDescent="0.35">
      <c r="F16" t="s">
        <v>95</v>
      </c>
      <c r="G16">
        <f>SUM(G2:G14)</f>
        <v>52.189000000000007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467B-E4BD-447C-826A-D19635E1286D}">
  <dimension ref="A1:G25"/>
  <sheetViews>
    <sheetView topLeftCell="A16" workbookViewId="0">
      <selection activeCell="B1" sqref="B1"/>
    </sheetView>
  </sheetViews>
  <sheetFormatPr defaultRowHeight="14.5" x14ac:dyDescent="0.35"/>
  <sheetData>
    <row r="1" spans="1:7" x14ac:dyDescent="0.35">
      <c r="A1">
        <v>1</v>
      </c>
      <c r="B1">
        <v>234.31200000000001</v>
      </c>
      <c r="C1">
        <v>85.759</v>
      </c>
      <c r="D1">
        <v>0</v>
      </c>
      <c r="E1">
        <v>255</v>
      </c>
      <c r="F1">
        <v>0</v>
      </c>
      <c r="G1">
        <v>0</v>
      </c>
    </row>
    <row r="2" spans="1:7" x14ac:dyDescent="0.35">
      <c r="A2">
        <v>2</v>
      </c>
      <c r="B2">
        <v>3.2000000000000001E-2</v>
      </c>
      <c r="C2">
        <v>77.162000000000006</v>
      </c>
      <c r="D2">
        <v>1.7669999999999999</v>
      </c>
      <c r="E2">
        <v>192.69200000000001</v>
      </c>
      <c r="F2">
        <v>5.0570000000000004</v>
      </c>
      <c r="G2">
        <v>3.782</v>
      </c>
    </row>
    <row r="3" spans="1:7" x14ac:dyDescent="0.35">
      <c r="A3">
        <v>3</v>
      </c>
      <c r="B3">
        <v>0.13200000000000001</v>
      </c>
      <c r="C3">
        <v>79.599000000000004</v>
      </c>
      <c r="D3">
        <v>0</v>
      </c>
      <c r="E3">
        <v>226.685</v>
      </c>
      <c r="F3">
        <v>5.6870000000000003</v>
      </c>
      <c r="G3">
        <v>15.814</v>
      </c>
    </row>
    <row r="4" spans="1:7" x14ac:dyDescent="0.35">
      <c r="A4">
        <v>4</v>
      </c>
      <c r="B4">
        <v>4.4999999999999998E-2</v>
      </c>
      <c r="C4">
        <v>87.3</v>
      </c>
      <c r="D4">
        <v>0</v>
      </c>
      <c r="E4">
        <v>238.39500000000001</v>
      </c>
      <c r="F4">
        <v>-0.70699999999999996</v>
      </c>
      <c r="G4">
        <v>5.4009999999999998</v>
      </c>
    </row>
    <row r="5" spans="1:7" x14ac:dyDescent="0.35">
      <c r="A5">
        <v>5</v>
      </c>
      <c r="B5">
        <v>0.113</v>
      </c>
      <c r="C5">
        <v>89.141000000000005</v>
      </c>
      <c r="D5">
        <v>0</v>
      </c>
      <c r="E5">
        <v>240.71299999999999</v>
      </c>
      <c r="F5">
        <v>-170.07400000000001</v>
      </c>
      <c r="G5">
        <v>13.539</v>
      </c>
    </row>
    <row r="6" spans="1:7" x14ac:dyDescent="0.35">
      <c r="A6">
        <v>6</v>
      </c>
      <c r="B6">
        <v>4.7E-2</v>
      </c>
      <c r="C6">
        <v>97.162999999999997</v>
      </c>
      <c r="D6">
        <v>0.254</v>
      </c>
      <c r="E6">
        <v>234.358</v>
      </c>
      <c r="F6">
        <v>2.3860000000000001</v>
      </c>
      <c r="G6">
        <v>5.6059999999999999</v>
      </c>
    </row>
    <row r="7" spans="1:7" x14ac:dyDescent="0.35">
      <c r="A7">
        <v>7</v>
      </c>
      <c r="B7">
        <v>8.3000000000000004E-2</v>
      </c>
      <c r="C7">
        <v>79.013999999999996</v>
      </c>
      <c r="D7">
        <v>0</v>
      </c>
      <c r="E7">
        <v>236.399</v>
      </c>
      <c r="F7">
        <v>-172.66</v>
      </c>
      <c r="G7">
        <v>9.9169999999999998</v>
      </c>
    </row>
    <row r="8" spans="1:7" x14ac:dyDescent="0.35">
      <c r="A8">
        <v>8</v>
      </c>
      <c r="B8">
        <v>0.13700000000000001</v>
      </c>
      <c r="C8">
        <v>85.379000000000005</v>
      </c>
      <c r="D8">
        <v>0</v>
      </c>
      <c r="E8">
        <v>241.33</v>
      </c>
      <c r="F8">
        <v>-171.72200000000001</v>
      </c>
      <c r="G8">
        <v>16.440999999999999</v>
      </c>
    </row>
    <row r="9" spans="1:7" x14ac:dyDescent="0.35">
      <c r="A9">
        <v>9</v>
      </c>
      <c r="B9">
        <v>6.8000000000000005E-2</v>
      </c>
      <c r="C9">
        <v>90.403999999999996</v>
      </c>
      <c r="D9">
        <v>0</v>
      </c>
      <c r="E9">
        <v>244.256</v>
      </c>
      <c r="F9">
        <v>-172.75899999999999</v>
      </c>
      <c r="G9">
        <v>8.1999999999999993</v>
      </c>
    </row>
    <row r="10" spans="1:7" x14ac:dyDescent="0.35">
      <c r="A10">
        <v>10</v>
      </c>
      <c r="B10">
        <v>2.5999999999999999E-2</v>
      </c>
      <c r="C10">
        <v>74.563999999999993</v>
      </c>
      <c r="D10">
        <v>0</v>
      </c>
      <c r="E10">
        <v>219.738</v>
      </c>
      <c r="F10">
        <v>6.1369999999999996</v>
      </c>
      <c r="G10">
        <v>3.1179999999999999</v>
      </c>
    </row>
    <row r="11" spans="1:7" x14ac:dyDescent="0.35">
      <c r="A11">
        <v>11</v>
      </c>
      <c r="B11">
        <v>0.13200000000000001</v>
      </c>
      <c r="C11">
        <v>84.055000000000007</v>
      </c>
      <c r="D11">
        <v>0</v>
      </c>
      <c r="E11">
        <v>236</v>
      </c>
      <c r="F11">
        <v>3.8620000000000001</v>
      </c>
      <c r="G11">
        <v>15.839</v>
      </c>
    </row>
    <row r="12" spans="1:7" x14ac:dyDescent="0.35">
      <c r="A12">
        <v>12</v>
      </c>
      <c r="B12">
        <v>0.13300000000000001</v>
      </c>
      <c r="C12">
        <v>87.343999999999994</v>
      </c>
      <c r="D12">
        <v>0</v>
      </c>
      <c r="E12">
        <v>251</v>
      </c>
      <c r="F12">
        <v>-176.52099999999999</v>
      </c>
      <c r="G12">
        <v>15.932</v>
      </c>
    </row>
    <row r="13" spans="1:7" x14ac:dyDescent="0.35">
      <c r="A13">
        <v>13</v>
      </c>
      <c r="B13">
        <v>0.13400000000000001</v>
      </c>
      <c r="C13">
        <v>73.960999999999999</v>
      </c>
      <c r="D13">
        <v>0</v>
      </c>
      <c r="E13">
        <v>235.36799999999999</v>
      </c>
      <c r="F13">
        <v>-176.55699999999999</v>
      </c>
      <c r="G13">
        <v>16.099</v>
      </c>
    </row>
    <row r="14" spans="1:7" x14ac:dyDescent="0.35">
      <c r="A14">
        <v>14</v>
      </c>
      <c r="B14">
        <v>9.8000000000000004E-2</v>
      </c>
      <c r="C14">
        <v>76.3</v>
      </c>
      <c r="D14">
        <v>0</v>
      </c>
      <c r="E14">
        <v>234</v>
      </c>
      <c r="F14">
        <v>3.9</v>
      </c>
      <c r="G14">
        <v>11.763</v>
      </c>
    </row>
    <row r="15" spans="1:7" x14ac:dyDescent="0.35">
      <c r="A15">
        <v>15</v>
      </c>
      <c r="B15">
        <v>5.3999999999999999E-2</v>
      </c>
      <c r="C15">
        <v>86.527000000000001</v>
      </c>
      <c r="D15">
        <v>0</v>
      </c>
      <c r="E15">
        <v>229.37100000000001</v>
      </c>
      <c r="F15">
        <v>1.7709999999999999</v>
      </c>
      <c r="G15">
        <v>6.4710000000000001</v>
      </c>
    </row>
    <row r="16" spans="1:7" x14ac:dyDescent="0.35">
      <c r="A16">
        <v>16</v>
      </c>
      <c r="B16">
        <v>0.13400000000000001</v>
      </c>
      <c r="C16">
        <v>72.515000000000001</v>
      </c>
      <c r="D16">
        <v>0</v>
      </c>
      <c r="E16">
        <v>230</v>
      </c>
      <c r="F16">
        <v>-2.6080000000000001</v>
      </c>
      <c r="G16">
        <v>16.12</v>
      </c>
    </row>
    <row r="17" spans="1:7" x14ac:dyDescent="0.35">
      <c r="A17">
        <v>17</v>
      </c>
      <c r="B17">
        <v>5.3999999999999999E-2</v>
      </c>
      <c r="C17">
        <v>80.700999999999993</v>
      </c>
      <c r="D17">
        <v>0</v>
      </c>
      <c r="E17">
        <v>229.77600000000001</v>
      </c>
      <c r="F17">
        <v>2.6560000000000001</v>
      </c>
      <c r="G17">
        <v>6.4749999999999996</v>
      </c>
    </row>
    <row r="18" spans="1:7" x14ac:dyDescent="0.35">
      <c r="A18">
        <v>18</v>
      </c>
      <c r="B18">
        <v>0.10299999999999999</v>
      </c>
      <c r="C18">
        <v>80.111999999999995</v>
      </c>
      <c r="D18">
        <v>0</v>
      </c>
      <c r="E18">
        <v>227.53100000000001</v>
      </c>
      <c r="F18">
        <v>4.1849999999999996</v>
      </c>
      <c r="G18">
        <v>12.335000000000001</v>
      </c>
    </row>
    <row r="19" spans="1:7" x14ac:dyDescent="0.35">
      <c r="A19">
        <v>19</v>
      </c>
      <c r="B19">
        <v>9.1999999999999998E-2</v>
      </c>
      <c r="C19">
        <v>86.066000000000003</v>
      </c>
      <c r="D19">
        <v>0</v>
      </c>
      <c r="E19">
        <v>229.267</v>
      </c>
      <c r="F19">
        <v>7.1470000000000002</v>
      </c>
      <c r="G19">
        <v>10.987</v>
      </c>
    </row>
    <row r="20" spans="1:7" x14ac:dyDescent="0.35">
      <c r="A20">
        <v>20</v>
      </c>
      <c r="B20">
        <v>3.1E-2</v>
      </c>
      <c r="C20">
        <v>65.748000000000005</v>
      </c>
      <c r="D20">
        <v>0</v>
      </c>
      <c r="E20">
        <v>221.79599999999999</v>
      </c>
      <c r="F20">
        <v>-176.35900000000001</v>
      </c>
      <c r="G20">
        <v>3.6749999999999998</v>
      </c>
    </row>
    <row r="21" spans="1:7" x14ac:dyDescent="0.35">
      <c r="A21">
        <v>21</v>
      </c>
      <c r="B21">
        <v>3.3000000000000002E-2</v>
      </c>
      <c r="C21">
        <v>29.353000000000002</v>
      </c>
      <c r="D21">
        <v>0</v>
      </c>
      <c r="E21">
        <v>188.6</v>
      </c>
      <c r="F21">
        <v>-83.233999999999995</v>
      </c>
      <c r="G21">
        <v>3.9620000000000002</v>
      </c>
    </row>
    <row r="22" spans="1:7" x14ac:dyDescent="0.35">
      <c r="A22">
        <v>22</v>
      </c>
      <c r="B22">
        <v>0.03</v>
      </c>
      <c r="C22">
        <v>49.042999999999999</v>
      </c>
      <c r="D22">
        <v>0</v>
      </c>
      <c r="E22">
        <v>204.25200000000001</v>
      </c>
      <c r="F22">
        <v>-87.858999999999995</v>
      </c>
      <c r="G22">
        <v>3.57</v>
      </c>
    </row>
    <row r="23" spans="1:7" x14ac:dyDescent="0.35">
      <c r="A23">
        <v>23</v>
      </c>
      <c r="B23">
        <v>3.5999999999999997E-2</v>
      </c>
      <c r="C23">
        <v>12.792</v>
      </c>
      <c r="D23">
        <v>0</v>
      </c>
      <c r="E23">
        <v>56.298000000000002</v>
      </c>
      <c r="F23">
        <v>90.875</v>
      </c>
      <c r="G23">
        <v>4.3680000000000003</v>
      </c>
    </row>
    <row r="25" spans="1:7" x14ac:dyDescent="0.35">
      <c r="F25" t="s">
        <v>95</v>
      </c>
      <c r="G25">
        <f>SUM(G2:G23)</f>
        <v>209.41399999999999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8F76B-75AD-4D12-86D2-E65E019C1FB7}">
  <dimension ref="A1:G25"/>
  <sheetViews>
    <sheetView topLeftCell="A19" workbookViewId="0">
      <selection activeCell="B1" sqref="B1"/>
    </sheetView>
  </sheetViews>
  <sheetFormatPr defaultRowHeight="14.5" x14ac:dyDescent="0.35"/>
  <sheetData>
    <row r="1" spans="1:7" x14ac:dyDescent="0.35">
      <c r="A1">
        <v>1</v>
      </c>
      <c r="B1">
        <v>246.26499999999999</v>
      </c>
      <c r="C1">
        <v>122.822</v>
      </c>
      <c r="D1">
        <v>0</v>
      </c>
      <c r="E1">
        <v>255</v>
      </c>
      <c r="F1">
        <v>0</v>
      </c>
      <c r="G1">
        <v>0</v>
      </c>
    </row>
    <row r="2" spans="1:7" x14ac:dyDescent="0.35">
      <c r="A2">
        <v>2</v>
      </c>
      <c r="B2">
        <v>0.05</v>
      </c>
      <c r="C2">
        <v>115.866</v>
      </c>
      <c r="D2">
        <v>3.0369999999999999</v>
      </c>
      <c r="E2">
        <v>241.20699999999999</v>
      </c>
      <c r="F2">
        <v>-177.45500000000001</v>
      </c>
      <c r="G2">
        <v>6.0069999999999997</v>
      </c>
    </row>
    <row r="3" spans="1:7" x14ac:dyDescent="0.35">
      <c r="A3">
        <v>3</v>
      </c>
      <c r="B3">
        <v>7.9000000000000001E-2</v>
      </c>
      <c r="C3">
        <v>107.517</v>
      </c>
      <c r="D3">
        <v>0</v>
      </c>
      <c r="E3">
        <v>240.643</v>
      </c>
      <c r="F3">
        <v>-93.614000000000004</v>
      </c>
      <c r="G3">
        <v>9.5210000000000008</v>
      </c>
    </row>
    <row r="4" spans="1:7" x14ac:dyDescent="0.35">
      <c r="A4">
        <v>4</v>
      </c>
      <c r="B4">
        <v>2.4E-2</v>
      </c>
      <c r="C4">
        <v>60.915999999999997</v>
      </c>
      <c r="D4">
        <v>0</v>
      </c>
      <c r="E4">
        <v>191.08</v>
      </c>
      <c r="F4">
        <v>-92.632000000000005</v>
      </c>
      <c r="G4">
        <v>2.9039999999999999</v>
      </c>
    </row>
    <row r="5" spans="1:7" x14ac:dyDescent="0.35">
      <c r="A5">
        <v>5</v>
      </c>
      <c r="B5">
        <v>5.2999999999999999E-2</v>
      </c>
      <c r="C5">
        <v>149.995</v>
      </c>
      <c r="D5">
        <v>0.84799999999999998</v>
      </c>
      <c r="E5">
        <v>255</v>
      </c>
      <c r="F5">
        <v>-66.918999999999997</v>
      </c>
      <c r="G5">
        <v>6.3780000000000001</v>
      </c>
    </row>
    <row r="6" spans="1:7" x14ac:dyDescent="0.35">
      <c r="A6">
        <v>6</v>
      </c>
      <c r="B6">
        <v>5.8999999999999997E-2</v>
      </c>
      <c r="C6">
        <v>120.286</v>
      </c>
      <c r="D6">
        <v>0</v>
      </c>
      <c r="E6">
        <v>255</v>
      </c>
      <c r="F6">
        <v>-175.39400000000001</v>
      </c>
      <c r="G6">
        <v>7.0579999999999998</v>
      </c>
    </row>
    <row r="7" spans="1:7" x14ac:dyDescent="0.35">
      <c r="A7">
        <v>7</v>
      </c>
      <c r="B7">
        <v>4.9000000000000002E-2</v>
      </c>
      <c r="C7">
        <v>118.199</v>
      </c>
      <c r="D7">
        <v>0</v>
      </c>
      <c r="E7">
        <v>254.66399999999999</v>
      </c>
      <c r="F7">
        <v>10.48</v>
      </c>
      <c r="G7">
        <v>5.8659999999999997</v>
      </c>
    </row>
    <row r="8" spans="1:7" x14ac:dyDescent="0.35">
      <c r="A8">
        <v>8</v>
      </c>
      <c r="B8">
        <v>5.8999999999999997E-2</v>
      </c>
      <c r="C8">
        <v>151.13200000000001</v>
      </c>
      <c r="D8">
        <v>0</v>
      </c>
      <c r="E8">
        <v>255</v>
      </c>
      <c r="F8">
        <v>-178.92400000000001</v>
      </c>
      <c r="G8">
        <v>7.1029999999999998</v>
      </c>
    </row>
    <row r="9" spans="1:7" x14ac:dyDescent="0.35">
      <c r="A9">
        <v>9</v>
      </c>
      <c r="B9">
        <v>4.1000000000000002E-2</v>
      </c>
      <c r="C9">
        <v>136.71799999999999</v>
      </c>
      <c r="D9">
        <v>0</v>
      </c>
      <c r="E9">
        <v>254.45599999999999</v>
      </c>
      <c r="F9">
        <v>-178.078</v>
      </c>
      <c r="G9">
        <v>4.97</v>
      </c>
    </row>
    <row r="10" spans="1:7" x14ac:dyDescent="0.35">
      <c r="A10">
        <v>10</v>
      </c>
      <c r="B10">
        <v>3.7999999999999999E-2</v>
      </c>
      <c r="C10">
        <v>119.084</v>
      </c>
      <c r="D10">
        <v>0.10299999999999999</v>
      </c>
      <c r="E10">
        <v>255</v>
      </c>
      <c r="F10">
        <v>-168.44</v>
      </c>
      <c r="G10">
        <v>4.492</v>
      </c>
    </row>
    <row r="11" spans="1:7" x14ac:dyDescent="0.35">
      <c r="A11">
        <v>11</v>
      </c>
      <c r="B11">
        <v>0.04</v>
      </c>
      <c r="C11">
        <v>127.601</v>
      </c>
      <c r="D11">
        <v>0</v>
      </c>
      <c r="E11">
        <v>246.476</v>
      </c>
      <c r="F11">
        <v>-172.48400000000001</v>
      </c>
      <c r="G11">
        <v>4.843</v>
      </c>
    </row>
    <row r="12" spans="1:7" x14ac:dyDescent="0.35">
      <c r="A12">
        <v>12</v>
      </c>
      <c r="B12">
        <v>4.2000000000000003E-2</v>
      </c>
      <c r="C12">
        <v>135.928</v>
      </c>
      <c r="D12">
        <v>0</v>
      </c>
      <c r="E12">
        <v>254.92</v>
      </c>
      <c r="F12">
        <v>173.11199999999999</v>
      </c>
      <c r="G12">
        <v>5.0039999999999996</v>
      </c>
    </row>
    <row r="13" spans="1:7" x14ac:dyDescent="0.35">
      <c r="A13">
        <v>13</v>
      </c>
      <c r="B13">
        <v>0.04</v>
      </c>
      <c r="C13">
        <v>129.69900000000001</v>
      </c>
      <c r="D13">
        <v>0</v>
      </c>
      <c r="E13">
        <v>248.096</v>
      </c>
      <c r="F13">
        <v>-173.267</v>
      </c>
      <c r="G13">
        <v>4.8339999999999996</v>
      </c>
    </row>
    <row r="14" spans="1:7" x14ac:dyDescent="0.35">
      <c r="A14">
        <v>14</v>
      </c>
      <c r="B14">
        <v>2.4E-2</v>
      </c>
      <c r="C14">
        <v>120.605</v>
      </c>
      <c r="D14">
        <v>0</v>
      </c>
      <c r="E14">
        <v>225.08199999999999</v>
      </c>
      <c r="F14">
        <v>-178.65199999999999</v>
      </c>
      <c r="G14">
        <v>2.835</v>
      </c>
    </row>
    <row r="15" spans="1:7" x14ac:dyDescent="0.35">
      <c r="A15">
        <v>15</v>
      </c>
      <c r="B15">
        <v>2.5000000000000001E-2</v>
      </c>
      <c r="C15">
        <v>115.893</v>
      </c>
      <c r="D15">
        <v>0</v>
      </c>
      <c r="E15">
        <v>227.667</v>
      </c>
      <c r="F15">
        <v>1.909</v>
      </c>
      <c r="G15">
        <v>3.0019999999999998</v>
      </c>
    </row>
    <row r="16" spans="1:7" x14ac:dyDescent="0.35">
      <c r="A16">
        <v>16</v>
      </c>
      <c r="B16">
        <v>3.3000000000000002E-2</v>
      </c>
      <c r="C16">
        <v>108.401</v>
      </c>
      <c r="D16">
        <v>0</v>
      </c>
      <c r="E16">
        <v>237.44399999999999</v>
      </c>
      <c r="F16">
        <v>176.18600000000001</v>
      </c>
      <c r="G16">
        <v>4.01</v>
      </c>
    </row>
    <row r="17" spans="1:7" x14ac:dyDescent="0.35">
      <c r="A17">
        <v>17</v>
      </c>
      <c r="B17">
        <v>3.5000000000000003E-2</v>
      </c>
      <c r="C17">
        <v>117.002</v>
      </c>
      <c r="D17">
        <v>0</v>
      </c>
      <c r="E17">
        <v>254</v>
      </c>
      <c r="F17">
        <v>174.10900000000001</v>
      </c>
      <c r="G17">
        <v>4.2229999999999999</v>
      </c>
    </row>
    <row r="18" spans="1:7" x14ac:dyDescent="0.35">
      <c r="A18">
        <v>18</v>
      </c>
      <c r="B18">
        <v>3.7999999999999999E-2</v>
      </c>
      <c r="C18">
        <v>118.81</v>
      </c>
      <c r="D18">
        <v>0</v>
      </c>
      <c r="E18">
        <v>233.56100000000001</v>
      </c>
      <c r="F18">
        <v>173.70599999999999</v>
      </c>
      <c r="G18">
        <v>4.5620000000000003</v>
      </c>
    </row>
    <row r="19" spans="1:7" x14ac:dyDescent="0.35">
      <c r="A19">
        <v>19</v>
      </c>
      <c r="B19">
        <v>7.9000000000000001E-2</v>
      </c>
      <c r="C19">
        <v>87.188999999999993</v>
      </c>
      <c r="D19">
        <v>0</v>
      </c>
      <c r="E19">
        <v>254.87</v>
      </c>
      <c r="F19">
        <v>-0.60499999999999998</v>
      </c>
      <c r="G19">
        <v>9.4689999999999994</v>
      </c>
    </row>
    <row r="20" spans="1:7" x14ac:dyDescent="0.35">
      <c r="A20">
        <v>20</v>
      </c>
      <c r="B20">
        <v>4.5999999999999999E-2</v>
      </c>
      <c r="C20">
        <v>96.102000000000004</v>
      </c>
      <c r="D20">
        <v>0</v>
      </c>
      <c r="E20">
        <v>223.96100000000001</v>
      </c>
      <c r="F20">
        <v>-19.954000000000001</v>
      </c>
      <c r="G20">
        <v>5.569</v>
      </c>
    </row>
    <row r="21" spans="1:7" x14ac:dyDescent="0.35">
      <c r="A21">
        <v>21</v>
      </c>
      <c r="B21">
        <v>3.6999999999999998E-2</v>
      </c>
      <c r="C21">
        <v>107.081</v>
      </c>
      <c r="D21">
        <v>0</v>
      </c>
      <c r="E21">
        <v>255</v>
      </c>
      <c r="F21">
        <v>-93.870999999999995</v>
      </c>
      <c r="G21">
        <v>4.444</v>
      </c>
    </row>
    <row r="22" spans="1:7" x14ac:dyDescent="0.35">
      <c r="A22">
        <v>22</v>
      </c>
      <c r="B22">
        <v>2.7E-2</v>
      </c>
      <c r="C22">
        <v>117.566</v>
      </c>
      <c r="D22">
        <v>5.2859999999999996</v>
      </c>
      <c r="E22">
        <v>235</v>
      </c>
      <c r="F22">
        <v>-106.587</v>
      </c>
      <c r="G22">
        <v>3.27</v>
      </c>
    </row>
    <row r="23" spans="1:7" x14ac:dyDescent="0.35">
      <c r="A23">
        <v>23</v>
      </c>
      <c r="B23">
        <v>0.05</v>
      </c>
      <c r="C23">
        <v>150.52099999999999</v>
      </c>
      <c r="D23">
        <v>27.117000000000001</v>
      </c>
      <c r="E23">
        <v>255</v>
      </c>
      <c r="F23">
        <v>-88.4</v>
      </c>
      <c r="G23">
        <v>5.97</v>
      </c>
    </row>
    <row r="25" spans="1:7" x14ac:dyDescent="0.35">
      <c r="F25" t="s">
        <v>95</v>
      </c>
      <c r="G25">
        <f>SUM(G2:G23)</f>
        <v>116.33399999999999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F19BD-A3AE-48B8-BB47-47011F4B5A65}">
  <dimension ref="A1:G20"/>
  <sheetViews>
    <sheetView topLeftCell="A4" workbookViewId="0">
      <selection activeCell="B1" sqref="B1"/>
    </sheetView>
  </sheetViews>
  <sheetFormatPr defaultRowHeight="14.5" x14ac:dyDescent="0.35"/>
  <sheetData>
    <row r="1" spans="1:7" x14ac:dyDescent="0.35">
      <c r="A1">
        <v>1</v>
      </c>
      <c r="B1">
        <v>181.351</v>
      </c>
      <c r="C1">
        <v>73.388999999999996</v>
      </c>
      <c r="D1">
        <v>0</v>
      </c>
      <c r="E1">
        <v>255</v>
      </c>
      <c r="F1">
        <v>0</v>
      </c>
      <c r="G1">
        <v>0</v>
      </c>
    </row>
    <row r="2" spans="1:7" x14ac:dyDescent="0.35">
      <c r="A2">
        <v>2</v>
      </c>
      <c r="B2">
        <v>4.3999999999999997E-2</v>
      </c>
      <c r="C2">
        <v>65.962999999999994</v>
      </c>
      <c r="D2">
        <v>0</v>
      </c>
      <c r="E2">
        <v>206.48500000000001</v>
      </c>
      <c r="F2">
        <v>177.083</v>
      </c>
      <c r="G2">
        <v>5.2409999999999997</v>
      </c>
    </row>
    <row r="3" spans="1:7" x14ac:dyDescent="0.35">
      <c r="A3">
        <v>3</v>
      </c>
      <c r="B3">
        <v>7.8E-2</v>
      </c>
      <c r="C3">
        <v>95.775999999999996</v>
      </c>
      <c r="D3">
        <v>0.89200000000000002</v>
      </c>
      <c r="E3">
        <v>226</v>
      </c>
      <c r="F3">
        <v>-87.341999999999999</v>
      </c>
      <c r="G3">
        <v>9.3450000000000006</v>
      </c>
    </row>
    <row r="4" spans="1:7" x14ac:dyDescent="0.35">
      <c r="A4">
        <v>4</v>
      </c>
      <c r="B4">
        <v>3.3000000000000002E-2</v>
      </c>
      <c r="C4">
        <v>39.170999999999999</v>
      </c>
      <c r="D4">
        <v>0</v>
      </c>
      <c r="E4">
        <v>101.792</v>
      </c>
      <c r="F4">
        <v>-96.822999999999993</v>
      </c>
      <c r="G4">
        <v>3.9289999999999998</v>
      </c>
    </row>
    <row r="5" spans="1:7" x14ac:dyDescent="0.35">
      <c r="A5">
        <v>5</v>
      </c>
      <c r="B5">
        <v>0.06</v>
      </c>
      <c r="C5">
        <v>78.244</v>
      </c>
      <c r="D5">
        <v>0</v>
      </c>
      <c r="E5">
        <v>248.91300000000001</v>
      </c>
      <c r="F5">
        <v>-5.87</v>
      </c>
      <c r="G5">
        <v>7.1719999999999997</v>
      </c>
    </row>
    <row r="6" spans="1:7" x14ac:dyDescent="0.35">
      <c r="A6">
        <v>6</v>
      </c>
      <c r="B6">
        <v>4.7E-2</v>
      </c>
      <c r="C6">
        <v>76.457999999999998</v>
      </c>
      <c r="D6">
        <v>0</v>
      </c>
      <c r="E6">
        <v>229.28299999999999</v>
      </c>
      <c r="F6">
        <v>-2.3719999999999999</v>
      </c>
      <c r="G6">
        <v>5.6390000000000002</v>
      </c>
    </row>
    <row r="7" spans="1:7" x14ac:dyDescent="0.35">
      <c r="A7">
        <v>7</v>
      </c>
      <c r="B7">
        <v>5.2999999999999999E-2</v>
      </c>
      <c r="C7">
        <v>73.394000000000005</v>
      </c>
      <c r="D7">
        <v>0</v>
      </c>
      <c r="E7">
        <v>248.86799999999999</v>
      </c>
      <c r="F7">
        <v>175.80799999999999</v>
      </c>
      <c r="G7">
        <v>6.3849999999999998</v>
      </c>
    </row>
    <row r="8" spans="1:7" x14ac:dyDescent="0.35">
      <c r="A8">
        <v>8</v>
      </c>
      <c r="B8">
        <v>5.0999999999999997E-2</v>
      </c>
      <c r="C8">
        <v>72.713999999999999</v>
      </c>
      <c r="D8">
        <v>0</v>
      </c>
      <c r="E8">
        <v>233.99600000000001</v>
      </c>
      <c r="F8">
        <v>174.94800000000001</v>
      </c>
      <c r="G8">
        <v>6.0579999999999998</v>
      </c>
    </row>
    <row r="9" spans="1:7" x14ac:dyDescent="0.35">
      <c r="A9">
        <v>9</v>
      </c>
      <c r="B9">
        <v>3.5999999999999997E-2</v>
      </c>
      <c r="C9">
        <v>70.956999999999994</v>
      </c>
      <c r="D9">
        <v>0</v>
      </c>
      <c r="E9">
        <v>231.76900000000001</v>
      </c>
      <c r="F9">
        <v>-0.88100000000000001</v>
      </c>
      <c r="G9">
        <v>4.335</v>
      </c>
    </row>
    <row r="10" spans="1:7" x14ac:dyDescent="0.35">
      <c r="A10">
        <v>10</v>
      </c>
      <c r="B10">
        <v>1.6E-2</v>
      </c>
      <c r="C10">
        <v>69.448999999999998</v>
      </c>
      <c r="D10">
        <v>0.32100000000000001</v>
      </c>
      <c r="E10">
        <v>215.946</v>
      </c>
      <c r="F10">
        <v>1.0229999999999999</v>
      </c>
      <c r="G10">
        <v>1.867</v>
      </c>
    </row>
    <row r="11" spans="1:7" x14ac:dyDescent="0.35">
      <c r="A11">
        <v>11</v>
      </c>
      <c r="B11">
        <v>0.01</v>
      </c>
      <c r="C11">
        <v>66.278000000000006</v>
      </c>
      <c r="D11">
        <v>0.59499999999999997</v>
      </c>
      <c r="E11">
        <v>216</v>
      </c>
      <c r="F11">
        <v>1.548</v>
      </c>
      <c r="G11">
        <v>1.234</v>
      </c>
    </row>
    <row r="12" spans="1:7" x14ac:dyDescent="0.35">
      <c r="A12">
        <v>12</v>
      </c>
      <c r="B12">
        <v>1.4E-2</v>
      </c>
      <c r="C12">
        <v>56.963999999999999</v>
      </c>
      <c r="D12">
        <v>0</v>
      </c>
      <c r="E12">
        <v>166.209</v>
      </c>
      <c r="F12">
        <v>-41.82</v>
      </c>
      <c r="G12">
        <v>1.7</v>
      </c>
    </row>
    <row r="13" spans="1:7" x14ac:dyDescent="0.35">
      <c r="A13">
        <v>13</v>
      </c>
      <c r="B13">
        <v>2.4E-2</v>
      </c>
      <c r="C13">
        <v>77.212000000000003</v>
      </c>
      <c r="D13">
        <v>0</v>
      </c>
      <c r="E13">
        <v>237.01599999999999</v>
      </c>
      <c r="F13">
        <v>172.05699999999999</v>
      </c>
      <c r="G13">
        <v>2.895</v>
      </c>
    </row>
    <row r="14" spans="1:7" x14ac:dyDescent="0.35">
      <c r="A14">
        <v>14</v>
      </c>
      <c r="B14">
        <v>3.6999999999999998E-2</v>
      </c>
      <c r="C14">
        <v>64.754999999999995</v>
      </c>
      <c r="D14">
        <v>0</v>
      </c>
      <c r="E14">
        <v>225.09200000000001</v>
      </c>
      <c r="F14">
        <v>169.196</v>
      </c>
      <c r="G14">
        <v>4.4459999999999997</v>
      </c>
    </row>
    <row r="15" spans="1:7" x14ac:dyDescent="0.35">
      <c r="A15">
        <v>15</v>
      </c>
      <c r="B15">
        <v>0.05</v>
      </c>
      <c r="C15">
        <v>68.45</v>
      </c>
      <c r="D15">
        <v>0</v>
      </c>
      <c r="E15">
        <v>231.16200000000001</v>
      </c>
      <c r="F15">
        <v>173.309</v>
      </c>
      <c r="G15">
        <v>6.0090000000000003</v>
      </c>
    </row>
    <row r="16" spans="1:7" x14ac:dyDescent="0.35">
      <c r="A16">
        <v>16</v>
      </c>
      <c r="B16">
        <v>2.3E-2</v>
      </c>
      <c r="C16">
        <v>60.841000000000001</v>
      </c>
      <c r="D16">
        <v>0</v>
      </c>
      <c r="E16">
        <v>226.18299999999999</v>
      </c>
      <c r="F16">
        <v>172.96199999999999</v>
      </c>
      <c r="G16">
        <v>2.7210000000000001</v>
      </c>
    </row>
    <row r="17" spans="1:7" x14ac:dyDescent="0.35">
      <c r="A17">
        <v>17</v>
      </c>
      <c r="B17">
        <v>0.01</v>
      </c>
      <c r="C17">
        <v>72.501000000000005</v>
      </c>
      <c r="D17">
        <v>8</v>
      </c>
      <c r="E17">
        <v>174.857</v>
      </c>
      <c r="F17">
        <v>-50.826000000000001</v>
      </c>
      <c r="G17">
        <v>1.161</v>
      </c>
    </row>
    <row r="18" spans="1:7" x14ac:dyDescent="0.35">
      <c r="A18">
        <v>18</v>
      </c>
      <c r="B18">
        <v>4.3999999999999997E-2</v>
      </c>
      <c r="C18">
        <v>29.292999999999999</v>
      </c>
      <c r="D18">
        <v>0</v>
      </c>
      <c r="E18">
        <v>212.20699999999999</v>
      </c>
      <c r="F18">
        <v>92.899000000000001</v>
      </c>
      <c r="G18">
        <v>5.274</v>
      </c>
    </row>
    <row r="20" spans="1:7" x14ac:dyDescent="0.35">
      <c r="F20" t="s">
        <v>95</v>
      </c>
      <c r="G20">
        <f>SUM(G2:G18)</f>
        <v>75.411000000000001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B4208-4715-4E5F-A8A5-9B24B007F513}">
  <dimension ref="A1:G16"/>
  <sheetViews>
    <sheetView workbookViewId="0">
      <selection activeCell="B1" sqref="B1"/>
    </sheetView>
  </sheetViews>
  <sheetFormatPr defaultRowHeight="14.5" x14ac:dyDescent="0.35"/>
  <sheetData>
    <row r="1" spans="1:7" x14ac:dyDescent="0.35">
      <c r="A1">
        <v>1</v>
      </c>
      <c r="B1">
        <v>239.94300000000001</v>
      </c>
      <c r="C1">
        <v>66.741</v>
      </c>
      <c r="D1">
        <v>0</v>
      </c>
      <c r="E1">
        <v>255</v>
      </c>
      <c r="F1">
        <v>0</v>
      </c>
      <c r="G1">
        <v>0</v>
      </c>
    </row>
    <row r="2" spans="1:7" x14ac:dyDescent="0.35">
      <c r="A2">
        <v>2</v>
      </c>
      <c r="B2">
        <v>0.106</v>
      </c>
      <c r="C2">
        <v>7.141</v>
      </c>
      <c r="D2">
        <v>0</v>
      </c>
      <c r="E2">
        <v>117</v>
      </c>
      <c r="F2">
        <v>90</v>
      </c>
      <c r="G2">
        <v>12.769</v>
      </c>
    </row>
    <row r="3" spans="1:7" x14ac:dyDescent="0.35">
      <c r="A3">
        <v>3</v>
      </c>
      <c r="B3">
        <v>8.8999999999999996E-2</v>
      </c>
      <c r="C3">
        <v>8.7739999999999991</v>
      </c>
      <c r="D3">
        <v>0</v>
      </c>
      <c r="E3">
        <v>68.585999999999999</v>
      </c>
      <c r="F3">
        <v>-89.281999999999996</v>
      </c>
      <c r="G3">
        <v>10.635999999999999</v>
      </c>
    </row>
    <row r="4" spans="1:7" x14ac:dyDescent="0.35">
      <c r="A4">
        <v>4</v>
      </c>
      <c r="B4">
        <v>0.113</v>
      </c>
      <c r="C4">
        <v>62.279000000000003</v>
      </c>
      <c r="D4">
        <v>5.5739999999999998</v>
      </c>
      <c r="E4">
        <v>179.833</v>
      </c>
      <c r="F4">
        <v>-89.576999999999998</v>
      </c>
      <c r="G4">
        <v>13.536</v>
      </c>
    </row>
    <row r="5" spans="1:7" x14ac:dyDescent="0.35">
      <c r="A5">
        <v>5</v>
      </c>
      <c r="B5">
        <v>0.11</v>
      </c>
      <c r="C5">
        <v>4.5960000000000001</v>
      </c>
      <c r="D5">
        <v>0</v>
      </c>
      <c r="E5">
        <v>166.92400000000001</v>
      </c>
      <c r="F5">
        <v>90.867999999999995</v>
      </c>
      <c r="G5">
        <v>13.204000000000001</v>
      </c>
    </row>
    <row r="6" spans="1:7" x14ac:dyDescent="0.35">
      <c r="A6">
        <v>6</v>
      </c>
      <c r="B6">
        <v>0.11799999999999999</v>
      </c>
      <c r="C6">
        <v>15.742000000000001</v>
      </c>
      <c r="D6">
        <v>0</v>
      </c>
      <c r="E6">
        <v>86.718000000000004</v>
      </c>
      <c r="F6">
        <v>-89.192999999999998</v>
      </c>
      <c r="G6">
        <v>14.204000000000001</v>
      </c>
    </row>
    <row r="7" spans="1:7" x14ac:dyDescent="0.35">
      <c r="A7">
        <v>7</v>
      </c>
      <c r="B7">
        <v>0.115</v>
      </c>
      <c r="C7">
        <v>14.295</v>
      </c>
      <c r="D7">
        <v>0</v>
      </c>
      <c r="E7">
        <v>117.348</v>
      </c>
      <c r="F7">
        <v>-89.17</v>
      </c>
      <c r="G7">
        <v>13.804</v>
      </c>
    </row>
    <row r="8" spans="1:7" x14ac:dyDescent="0.35">
      <c r="A8">
        <v>8</v>
      </c>
      <c r="B8">
        <v>0.12</v>
      </c>
      <c r="C8">
        <v>17.666</v>
      </c>
      <c r="D8">
        <v>0</v>
      </c>
      <c r="E8">
        <v>179.39099999999999</v>
      </c>
      <c r="F8">
        <v>-89.200999999999993</v>
      </c>
      <c r="G8">
        <v>14.337999999999999</v>
      </c>
    </row>
    <row r="9" spans="1:7" x14ac:dyDescent="0.35">
      <c r="A9">
        <v>9</v>
      </c>
      <c r="B9">
        <v>0.12</v>
      </c>
      <c r="C9">
        <v>98.858999999999995</v>
      </c>
      <c r="D9">
        <v>0</v>
      </c>
      <c r="E9">
        <v>241</v>
      </c>
      <c r="F9">
        <v>-89.602000000000004</v>
      </c>
      <c r="G9">
        <v>14.403</v>
      </c>
    </row>
    <row r="10" spans="1:7" x14ac:dyDescent="0.35">
      <c r="A10">
        <v>10</v>
      </c>
      <c r="B10">
        <v>0.02</v>
      </c>
      <c r="C10">
        <v>100.20099999999999</v>
      </c>
      <c r="D10">
        <v>0</v>
      </c>
      <c r="E10">
        <v>255</v>
      </c>
      <c r="F10">
        <v>7.907</v>
      </c>
      <c r="G10">
        <v>2.4239999999999999</v>
      </c>
    </row>
    <row r="11" spans="1:7" x14ac:dyDescent="0.35">
      <c r="A11">
        <v>11</v>
      </c>
      <c r="B11">
        <v>1.2E-2</v>
      </c>
      <c r="C11">
        <v>50.722999999999999</v>
      </c>
      <c r="D11">
        <v>0</v>
      </c>
      <c r="E11">
        <v>252</v>
      </c>
      <c r="F11">
        <v>3.9910000000000001</v>
      </c>
      <c r="G11">
        <v>1.4370000000000001</v>
      </c>
    </row>
    <row r="12" spans="1:7" x14ac:dyDescent="0.35">
      <c r="A12">
        <v>12</v>
      </c>
      <c r="B12">
        <v>0.02</v>
      </c>
      <c r="C12">
        <v>69.200999999999993</v>
      </c>
      <c r="D12">
        <v>0</v>
      </c>
      <c r="E12">
        <v>255</v>
      </c>
      <c r="F12">
        <v>3.1360000000000001</v>
      </c>
      <c r="G12">
        <v>2.4369999999999998</v>
      </c>
    </row>
    <row r="13" spans="1:7" x14ac:dyDescent="0.35">
      <c r="A13">
        <v>13</v>
      </c>
      <c r="B13">
        <v>1.4999999999999999E-2</v>
      </c>
      <c r="C13">
        <v>104.851</v>
      </c>
      <c r="D13">
        <v>0</v>
      </c>
      <c r="E13">
        <v>254.09899999999999</v>
      </c>
      <c r="F13">
        <v>-7.2530000000000001</v>
      </c>
      <c r="G13">
        <v>1.8480000000000001</v>
      </c>
    </row>
    <row r="14" spans="1:7" x14ac:dyDescent="0.35">
      <c r="A14">
        <v>14</v>
      </c>
      <c r="B14">
        <v>0.122</v>
      </c>
      <c r="C14">
        <v>35.607999999999997</v>
      </c>
      <c r="D14">
        <v>0</v>
      </c>
      <c r="E14">
        <v>220.31100000000001</v>
      </c>
      <c r="F14">
        <v>89.869</v>
      </c>
      <c r="G14">
        <v>14.57</v>
      </c>
    </row>
    <row r="16" spans="1:7" x14ac:dyDescent="0.35">
      <c r="F16" t="s">
        <v>95</v>
      </c>
      <c r="G16">
        <f>SUM(G2:G14)</f>
        <v>129.61000000000001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D364-FF86-4463-8F35-3D5DF6C5DADF}">
  <dimension ref="A1:G25"/>
  <sheetViews>
    <sheetView topLeftCell="A13" workbookViewId="0">
      <selection activeCell="B1" sqref="B1"/>
    </sheetView>
  </sheetViews>
  <sheetFormatPr defaultRowHeight="14.5" x14ac:dyDescent="0.35"/>
  <sheetData>
    <row r="1" spans="1:7" x14ac:dyDescent="0.35">
      <c r="A1">
        <v>1</v>
      </c>
      <c r="B1">
        <v>241.517</v>
      </c>
      <c r="C1">
        <v>85.727000000000004</v>
      </c>
      <c r="D1">
        <v>0</v>
      </c>
      <c r="E1">
        <v>255</v>
      </c>
      <c r="F1">
        <v>0</v>
      </c>
      <c r="G1">
        <v>0</v>
      </c>
    </row>
    <row r="2" spans="1:7" x14ac:dyDescent="0.35">
      <c r="A2">
        <v>2</v>
      </c>
      <c r="B2">
        <v>0.121</v>
      </c>
      <c r="C2">
        <v>84.171999999999997</v>
      </c>
      <c r="D2">
        <v>0</v>
      </c>
      <c r="E2">
        <v>248</v>
      </c>
      <c r="F2">
        <v>0.39600000000000002</v>
      </c>
      <c r="G2">
        <v>14.47</v>
      </c>
    </row>
    <row r="3" spans="1:7" x14ac:dyDescent="0.35">
      <c r="A3">
        <v>3</v>
      </c>
      <c r="B3">
        <v>0.129</v>
      </c>
      <c r="C3">
        <v>90.215999999999994</v>
      </c>
      <c r="D3">
        <v>0</v>
      </c>
      <c r="E3">
        <v>255</v>
      </c>
      <c r="F3">
        <v>0.74099999999999999</v>
      </c>
      <c r="G3">
        <v>15.471</v>
      </c>
    </row>
    <row r="4" spans="1:7" x14ac:dyDescent="0.35">
      <c r="A4">
        <v>4</v>
      </c>
      <c r="B4">
        <v>0.114</v>
      </c>
      <c r="C4">
        <v>86.632000000000005</v>
      </c>
      <c r="D4">
        <v>0</v>
      </c>
      <c r="E4">
        <v>224.55600000000001</v>
      </c>
      <c r="F4">
        <v>2.9319999999999999</v>
      </c>
      <c r="G4">
        <v>13.686999999999999</v>
      </c>
    </row>
    <row r="5" spans="1:7" x14ac:dyDescent="0.35">
      <c r="A5">
        <v>5</v>
      </c>
      <c r="B5">
        <v>0.104</v>
      </c>
      <c r="C5">
        <v>82.948999999999998</v>
      </c>
      <c r="D5">
        <v>0</v>
      </c>
      <c r="E5">
        <v>239.96</v>
      </c>
      <c r="F5">
        <v>179.38900000000001</v>
      </c>
      <c r="G5">
        <v>12.503</v>
      </c>
    </row>
    <row r="6" spans="1:7" x14ac:dyDescent="0.35">
      <c r="A6">
        <v>6</v>
      </c>
      <c r="B6">
        <v>7.8E-2</v>
      </c>
      <c r="C6">
        <v>78.542000000000002</v>
      </c>
      <c r="D6">
        <v>0</v>
      </c>
      <c r="E6">
        <v>231.965</v>
      </c>
      <c r="F6">
        <v>-4.4770000000000003</v>
      </c>
      <c r="G6">
        <v>9.3970000000000002</v>
      </c>
    </row>
    <row r="7" spans="1:7" x14ac:dyDescent="0.35">
      <c r="A7">
        <v>7</v>
      </c>
      <c r="B7">
        <v>0.1</v>
      </c>
      <c r="C7">
        <v>96.278999999999996</v>
      </c>
      <c r="D7">
        <v>0</v>
      </c>
      <c r="E7">
        <v>255</v>
      </c>
      <c r="F7">
        <v>-2.399</v>
      </c>
      <c r="G7">
        <v>11.946</v>
      </c>
    </row>
    <row r="8" spans="1:7" x14ac:dyDescent="0.35">
      <c r="A8">
        <v>8</v>
      </c>
      <c r="B8">
        <v>7.4999999999999997E-2</v>
      </c>
      <c r="C8">
        <v>98.917000000000002</v>
      </c>
      <c r="D8">
        <v>0</v>
      </c>
      <c r="E8">
        <v>255</v>
      </c>
      <c r="F8">
        <v>-2.746</v>
      </c>
      <c r="G8">
        <v>9.0449999999999999</v>
      </c>
    </row>
    <row r="9" spans="1:7" x14ac:dyDescent="0.35">
      <c r="A9">
        <v>9</v>
      </c>
      <c r="B9">
        <v>7.1999999999999995E-2</v>
      </c>
      <c r="C9">
        <v>81.015000000000001</v>
      </c>
      <c r="D9">
        <v>0</v>
      </c>
      <c r="E9">
        <v>248.767</v>
      </c>
      <c r="F9">
        <v>-1.3320000000000001</v>
      </c>
      <c r="G9">
        <v>8.6039999999999992</v>
      </c>
    </row>
    <row r="10" spans="1:7" x14ac:dyDescent="0.35">
      <c r="A10">
        <v>10</v>
      </c>
      <c r="B10">
        <v>0.04</v>
      </c>
      <c r="C10">
        <v>71.432000000000002</v>
      </c>
      <c r="D10">
        <v>0</v>
      </c>
      <c r="E10">
        <v>241.797</v>
      </c>
      <c r="F10">
        <v>-1.202</v>
      </c>
      <c r="G10">
        <v>4.7690000000000001</v>
      </c>
    </row>
    <row r="11" spans="1:7" x14ac:dyDescent="0.35">
      <c r="A11">
        <v>11</v>
      </c>
      <c r="B11">
        <v>5.3999999999999999E-2</v>
      </c>
      <c r="C11">
        <v>84.906000000000006</v>
      </c>
      <c r="D11">
        <v>0</v>
      </c>
      <c r="E11">
        <v>234.601</v>
      </c>
      <c r="F11">
        <v>0.89100000000000001</v>
      </c>
      <c r="G11">
        <v>6.4349999999999996</v>
      </c>
    </row>
    <row r="12" spans="1:7" x14ac:dyDescent="0.35">
      <c r="A12">
        <v>12</v>
      </c>
      <c r="B12">
        <v>3.5000000000000003E-2</v>
      </c>
      <c r="C12">
        <v>79.298000000000002</v>
      </c>
      <c r="D12">
        <v>0</v>
      </c>
      <c r="E12">
        <v>242.786</v>
      </c>
      <c r="F12">
        <v>3.18</v>
      </c>
      <c r="G12">
        <v>4.2069999999999999</v>
      </c>
    </row>
    <row r="13" spans="1:7" x14ac:dyDescent="0.35">
      <c r="A13">
        <v>13</v>
      </c>
      <c r="B13">
        <v>2.5000000000000001E-2</v>
      </c>
      <c r="C13">
        <v>67.506</v>
      </c>
      <c r="D13">
        <v>0</v>
      </c>
      <c r="E13">
        <v>245</v>
      </c>
      <c r="F13">
        <v>1.9530000000000001</v>
      </c>
      <c r="G13">
        <v>2.9359999999999999</v>
      </c>
    </row>
    <row r="14" spans="1:7" x14ac:dyDescent="0.35">
      <c r="A14">
        <v>14</v>
      </c>
      <c r="B14">
        <v>2.1999999999999999E-2</v>
      </c>
      <c r="C14">
        <v>93.944000000000003</v>
      </c>
      <c r="D14">
        <v>0</v>
      </c>
      <c r="E14">
        <v>228</v>
      </c>
      <c r="F14">
        <v>5.9320000000000004</v>
      </c>
      <c r="G14">
        <v>2.581</v>
      </c>
    </row>
    <row r="15" spans="1:7" x14ac:dyDescent="0.35">
      <c r="A15">
        <v>15</v>
      </c>
      <c r="B15">
        <v>5.2999999999999999E-2</v>
      </c>
      <c r="C15">
        <v>81.906000000000006</v>
      </c>
      <c r="D15">
        <v>4.298</v>
      </c>
      <c r="E15">
        <v>236.15799999999999</v>
      </c>
      <c r="F15">
        <v>-73.474000000000004</v>
      </c>
      <c r="G15">
        <v>6.3289999999999997</v>
      </c>
    </row>
    <row r="16" spans="1:7" x14ac:dyDescent="0.35">
      <c r="A16">
        <v>16</v>
      </c>
      <c r="B16">
        <v>5.6000000000000001E-2</v>
      </c>
      <c r="C16">
        <v>56.616999999999997</v>
      </c>
      <c r="D16">
        <v>0</v>
      </c>
      <c r="E16">
        <v>201.256</v>
      </c>
      <c r="F16">
        <v>-99.926000000000002</v>
      </c>
      <c r="G16">
        <v>6.7690000000000001</v>
      </c>
    </row>
    <row r="17" spans="1:7" x14ac:dyDescent="0.35">
      <c r="A17">
        <v>17</v>
      </c>
      <c r="B17">
        <v>1.7000000000000001E-2</v>
      </c>
      <c r="C17">
        <v>59.548000000000002</v>
      </c>
      <c r="D17">
        <v>0</v>
      </c>
      <c r="E17">
        <v>173</v>
      </c>
      <c r="F17">
        <v>179.07599999999999</v>
      </c>
      <c r="G17">
        <v>2.0670000000000002</v>
      </c>
    </row>
    <row r="18" spans="1:7" x14ac:dyDescent="0.35">
      <c r="A18">
        <v>18</v>
      </c>
      <c r="B18">
        <v>4.7E-2</v>
      </c>
      <c r="C18">
        <v>74.796000000000006</v>
      </c>
      <c r="D18">
        <v>13.109</v>
      </c>
      <c r="E18">
        <v>187.28899999999999</v>
      </c>
      <c r="F18">
        <v>-100.64100000000001</v>
      </c>
      <c r="G18">
        <v>5.5970000000000004</v>
      </c>
    </row>
    <row r="19" spans="1:7" x14ac:dyDescent="0.35">
      <c r="A19">
        <v>19</v>
      </c>
      <c r="B19">
        <v>3.2000000000000001E-2</v>
      </c>
      <c r="C19">
        <v>130.173</v>
      </c>
      <c r="D19">
        <v>24.559000000000001</v>
      </c>
      <c r="E19">
        <v>239.32499999999999</v>
      </c>
      <c r="F19">
        <v>-84.44</v>
      </c>
      <c r="G19">
        <v>3.7850000000000001</v>
      </c>
    </row>
    <row r="20" spans="1:7" x14ac:dyDescent="0.35">
      <c r="A20">
        <v>20</v>
      </c>
      <c r="B20">
        <v>7.1999999999999995E-2</v>
      </c>
      <c r="C20">
        <v>103.01</v>
      </c>
      <c r="D20">
        <v>0</v>
      </c>
      <c r="E20">
        <v>248.77500000000001</v>
      </c>
      <c r="F20">
        <v>-90.888000000000005</v>
      </c>
      <c r="G20">
        <v>8.6029999999999998</v>
      </c>
    </row>
    <row r="21" spans="1:7" x14ac:dyDescent="0.35">
      <c r="A21">
        <v>21</v>
      </c>
      <c r="B21">
        <v>6.0999999999999999E-2</v>
      </c>
      <c r="C21">
        <v>71.64</v>
      </c>
      <c r="D21">
        <v>1.012</v>
      </c>
      <c r="E21">
        <v>216.40700000000001</v>
      </c>
      <c r="F21">
        <v>93.382000000000005</v>
      </c>
      <c r="G21">
        <v>7.3479999999999999</v>
      </c>
    </row>
    <row r="22" spans="1:7" x14ac:dyDescent="0.35">
      <c r="A22">
        <v>22</v>
      </c>
      <c r="B22">
        <v>3.7999999999999999E-2</v>
      </c>
      <c r="C22">
        <v>70.710999999999999</v>
      </c>
      <c r="D22">
        <v>13.472</v>
      </c>
      <c r="E22">
        <v>201.58</v>
      </c>
      <c r="F22">
        <v>-86.634</v>
      </c>
      <c r="G22">
        <v>4.5419999999999998</v>
      </c>
    </row>
    <row r="23" spans="1:7" x14ac:dyDescent="0.35">
      <c r="A23">
        <v>23</v>
      </c>
      <c r="B23">
        <v>0.02</v>
      </c>
      <c r="C23">
        <v>126.958</v>
      </c>
      <c r="D23">
        <v>51.046999999999997</v>
      </c>
      <c r="E23">
        <v>203.017</v>
      </c>
      <c r="F23">
        <v>-85.236000000000004</v>
      </c>
      <c r="G23">
        <v>2.4089999999999998</v>
      </c>
    </row>
    <row r="25" spans="1:7" x14ac:dyDescent="0.35">
      <c r="F25" t="s">
        <v>95</v>
      </c>
      <c r="G25">
        <f>SUM(G2:G23)</f>
        <v>163.50000000000003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E908-92D3-4E33-B2B5-0D362FF0E728}">
  <dimension ref="A1:G27"/>
  <sheetViews>
    <sheetView topLeftCell="A19" workbookViewId="0">
      <selection activeCell="B1" sqref="B1"/>
    </sheetView>
  </sheetViews>
  <sheetFormatPr defaultRowHeight="14.5" x14ac:dyDescent="0.35"/>
  <sheetData>
    <row r="1" spans="1:7" x14ac:dyDescent="0.35">
      <c r="A1">
        <v>1</v>
      </c>
      <c r="B1">
        <v>195.34299999999999</v>
      </c>
      <c r="C1">
        <v>125.43</v>
      </c>
      <c r="D1">
        <v>0</v>
      </c>
      <c r="E1">
        <v>255</v>
      </c>
      <c r="F1">
        <v>0</v>
      </c>
      <c r="G1">
        <v>0</v>
      </c>
    </row>
    <row r="2" spans="1:7" x14ac:dyDescent="0.35">
      <c r="A2">
        <v>2</v>
      </c>
      <c r="B2">
        <v>5.1999999999999998E-2</v>
      </c>
      <c r="C2">
        <v>94.103999999999999</v>
      </c>
      <c r="D2">
        <v>0</v>
      </c>
      <c r="E2">
        <v>243.43</v>
      </c>
      <c r="F2">
        <v>6.782</v>
      </c>
      <c r="G2">
        <v>6.2110000000000003</v>
      </c>
    </row>
    <row r="3" spans="1:7" x14ac:dyDescent="0.35">
      <c r="A3">
        <v>3</v>
      </c>
      <c r="B3">
        <v>5.8999999999999997E-2</v>
      </c>
      <c r="C3">
        <v>107.682</v>
      </c>
      <c r="D3">
        <v>0</v>
      </c>
      <c r="E3">
        <v>226.86</v>
      </c>
      <c r="F3">
        <v>-174.34299999999999</v>
      </c>
      <c r="G3">
        <v>7.1029999999999998</v>
      </c>
    </row>
    <row r="4" spans="1:7" x14ac:dyDescent="0.35">
      <c r="A4">
        <v>4</v>
      </c>
      <c r="B4">
        <v>6.5000000000000002E-2</v>
      </c>
      <c r="C4">
        <v>103.056</v>
      </c>
      <c r="D4">
        <v>0</v>
      </c>
      <c r="E4">
        <v>235</v>
      </c>
      <c r="F4">
        <v>0.49199999999999999</v>
      </c>
      <c r="G4">
        <v>7.7679999999999998</v>
      </c>
    </row>
    <row r="5" spans="1:7" x14ac:dyDescent="0.35">
      <c r="A5">
        <v>5</v>
      </c>
      <c r="B5">
        <v>1.9E-2</v>
      </c>
      <c r="C5">
        <v>136.91399999999999</v>
      </c>
      <c r="D5">
        <v>1.3580000000000001</v>
      </c>
      <c r="E5">
        <v>229.881</v>
      </c>
      <c r="F5">
        <v>178.29</v>
      </c>
      <c r="G5">
        <v>2.2349999999999999</v>
      </c>
    </row>
    <row r="6" spans="1:7" x14ac:dyDescent="0.35">
      <c r="A6">
        <v>6</v>
      </c>
      <c r="B6">
        <v>1.7999999999999999E-2</v>
      </c>
      <c r="C6">
        <v>117.45099999999999</v>
      </c>
      <c r="D6">
        <v>0</v>
      </c>
      <c r="E6">
        <v>240.40899999999999</v>
      </c>
      <c r="F6">
        <v>177.39699999999999</v>
      </c>
      <c r="G6">
        <v>2.2029999999999998</v>
      </c>
    </row>
    <row r="7" spans="1:7" x14ac:dyDescent="0.35">
      <c r="A7">
        <v>7</v>
      </c>
      <c r="B7">
        <v>7.0999999999999994E-2</v>
      </c>
      <c r="C7">
        <v>114.291</v>
      </c>
      <c r="D7">
        <v>0</v>
      </c>
      <c r="E7">
        <v>255</v>
      </c>
      <c r="F7">
        <v>-179.33099999999999</v>
      </c>
      <c r="G7">
        <v>8.5690000000000008</v>
      </c>
    </row>
    <row r="8" spans="1:7" x14ac:dyDescent="0.35">
      <c r="A8">
        <v>8</v>
      </c>
      <c r="B8">
        <v>3.7999999999999999E-2</v>
      </c>
      <c r="C8">
        <v>118.794</v>
      </c>
      <c r="D8">
        <v>0</v>
      </c>
      <c r="E8">
        <v>255</v>
      </c>
      <c r="F8">
        <v>0.84299999999999997</v>
      </c>
      <c r="G8">
        <v>4.5350000000000001</v>
      </c>
    </row>
    <row r="9" spans="1:7" x14ac:dyDescent="0.35">
      <c r="A9">
        <v>9</v>
      </c>
      <c r="B9">
        <v>5.8000000000000003E-2</v>
      </c>
      <c r="C9">
        <v>113.67100000000001</v>
      </c>
      <c r="D9">
        <v>0</v>
      </c>
      <c r="E9">
        <v>247.114</v>
      </c>
      <c r="F9">
        <v>1.637</v>
      </c>
      <c r="G9">
        <v>7.0039999999999996</v>
      </c>
    </row>
    <row r="10" spans="1:7" x14ac:dyDescent="0.35">
      <c r="A10">
        <v>10</v>
      </c>
      <c r="B10">
        <v>1.9E-2</v>
      </c>
      <c r="C10">
        <v>98.064999999999998</v>
      </c>
      <c r="D10">
        <v>0</v>
      </c>
      <c r="E10">
        <v>247.97900000000001</v>
      </c>
      <c r="F10">
        <v>6.6130000000000004</v>
      </c>
      <c r="G10">
        <v>2.3159999999999998</v>
      </c>
    </row>
    <row r="11" spans="1:7" x14ac:dyDescent="0.35">
      <c r="A11">
        <v>11</v>
      </c>
      <c r="B11">
        <v>2.1999999999999999E-2</v>
      </c>
      <c r="C11">
        <v>166.279</v>
      </c>
      <c r="D11">
        <v>6.4640000000000004</v>
      </c>
      <c r="E11">
        <v>255</v>
      </c>
      <c r="F11">
        <v>-19.603999999999999</v>
      </c>
      <c r="G11">
        <v>2.5840000000000001</v>
      </c>
    </row>
    <row r="12" spans="1:7" x14ac:dyDescent="0.35">
      <c r="A12">
        <v>12</v>
      </c>
      <c r="B12">
        <v>1.4999999999999999E-2</v>
      </c>
      <c r="C12">
        <v>157.82599999999999</v>
      </c>
      <c r="D12">
        <v>16.158000000000001</v>
      </c>
      <c r="E12">
        <v>254.518</v>
      </c>
      <c r="F12">
        <v>4.2359999999999998</v>
      </c>
      <c r="G12">
        <v>1.8049999999999999</v>
      </c>
    </row>
    <row r="13" spans="1:7" x14ac:dyDescent="0.35">
      <c r="A13">
        <v>13</v>
      </c>
      <c r="B13">
        <v>4.7E-2</v>
      </c>
      <c r="C13">
        <v>156.226</v>
      </c>
      <c r="D13">
        <v>0</v>
      </c>
      <c r="E13">
        <v>255</v>
      </c>
      <c r="F13">
        <v>-0.34100000000000003</v>
      </c>
      <c r="G13">
        <v>5.601</v>
      </c>
    </row>
    <row r="14" spans="1:7" x14ac:dyDescent="0.35">
      <c r="A14">
        <v>14</v>
      </c>
      <c r="B14">
        <v>6.7000000000000004E-2</v>
      </c>
      <c r="C14">
        <v>110.004</v>
      </c>
      <c r="D14">
        <v>0</v>
      </c>
      <c r="E14">
        <v>249.02799999999999</v>
      </c>
      <c r="F14">
        <v>-167.34299999999999</v>
      </c>
      <c r="G14">
        <v>8.0640000000000001</v>
      </c>
    </row>
    <row r="15" spans="1:7" x14ac:dyDescent="0.35">
      <c r="A15">
        <v>15</v>
      </c>
      <c r="B15">
        <v>3.5999999999999997E-2</v>
      </c>
      <c r="C15">
        <v>127.887</v>
      </c>
      <c r="D15">
        <v>5.5E-2</v>
      </c>
      <c r="E15">
        <v>251.99</v>
      </c>
      <c r="F15">
        <v>-175.97800000000001</v>
      </c>
      <c r="G15">
        <v>4.2779999999999996</v>
      </c>
    </row>
    <row r="16" spans="1:7" x14ac:dyDescent="0.35">
      <c r="A16">
        <v>16</v>
      </c>
      <c r="B16">
        <v>2.5999999999999999E-2</v>
      </c>
      <c r="C16">
        <v>70.591999999999999</v>
      </c>
      <c r="D16">
        <v>4.516</v>
      </c>
      <c r="E16">
        <v>189.87299999999999</v>
      </c>
      <c r="F16">
        <v>99.162000000000006</v>
      </c>
      <c r="G16">
        <v>3.141</v>
      </c>
    </row>
    <row r="17" spans="1:7" x14ac:dyDescent="0.35">
      <c r="A17">
        <v>17</v>
      </c>
      <c r="B17">
        <v>2.8000000000000001E-2</v>
      </c>
      <c r="C17">
        <v>138.28700000000001</v>
      </c>
      <c r="D17">
        <v>17.709</v>
      </c>
      <c r="E17">
        <v>250.46299999999999</v>
      </c>
      <c r="F17">
        <v>-107.723</v>
      </c>
      <c r="G17">
        <v>3.395</v>
      </c>
    </row>
    <row r="18" spans="1:7" x14ac:dyDescent="0.35">
      <c r="A18">
        <v>18</v>
      </c>
      <c r="B18">
        <v>3.1E-2</v>
      </c>
      <c r="C18">
        <v>118.42</v>
      </c>
      <c r="D18">
        <v>3.165</v>
      </c>
      <c r="E18">
        <v>238.06899999999999</v>
      </c>
      <c r="F18">
        <v>-115.20099999999999</v>
      </c>
      <c r="G18">
        <v>3.758</v>
      </c>
    </row>
    <row r="19" spans="1:7" x14ac:dyDescent="0.35">
      <c r="A19">
        <v>19</v>
      </c>
      <c r="B19">
        <v>4.7E-2</v>
      </c>
      <c r="C19">
        <v>134.678</v>
      </c>
      <c r="D19">
        <v>0</v>
      </c>
      <c r="E19">
        <v>222.44200000000001</v>
      </c>
      <c r="F19">
        <v>-92.725999999999999</v>
      </c>
      <c r="G19">
        <v>5.6070000000000002</v>
      </c>
    </row>
    <row r="20" spans="1:7" x14ac:dyDescent="0.35">
      <c r="A20">
        <v>20</v>
      </c>
      <c r="B20">
        <v>5.5E-2</v>
      </c>
      <c r="C20">
        <v>89.694000000000003</v>
      </c>
      <c r="D20">
        <v>7.133</v>
      </c>
      <c r="E20">
        <v>250.95</v>
      </c>
      <c r="F20">
        <v>-92.921000000000006</v>
      </c>
      <c r="G20">
        <v>6.5430000000000001</v>
      </c>
    </row>
    <row r="21" spans="1:7" x14ac:dyDescent="0.35">
      <c r="A21">
        <v>21</v>
      </c>
      <c r="B21">
        <v>3.3000000000000002E-2</v>
      </c>
      <c r="C21">
        <v>125.233</v>
      </c>
      <c r="D21">
        <v>21.21</v>
      </c>
      <c r="E21">
        <v>217</v>
      </c>
      <c r="F21">
        <v>-89.519000000000005</v>
      </c>
      <c r="G21">
        <v>3.968</v>
      </c>
    </row>
    <row r="22" spans="1:7" x14ac:dyDescent="0.35">
      <c r="A22">
        <v>22</v>
      </c>
      <c r="B22">
        <v>2.1000000000000001E-2</v>
      </c>
      <c r="C22">
        <v>97.998999999999995</v>
      </c>
      <c r="D22">
        <v>20.853999999999999</v>
      </c>
      <c r="E22">
        <v>212.596</v>
      </c>
      <c r="F22">
        <v>-83.911000000000001</v>
      </c>
      <c r="G22">
        <v>2.5150000000000001</v>
      </c>
    </row>
    <row r="23" spans="1:7" x14ac:dyDescent="0.35">
      <c r="A23">
        <v>23</v>
      </c>
      <c r="B23">
        <v>0.11700000000000001</v>
      </c>
      <c r="C23">
        <v>89.887</v>
      </c>
      <c r="D23">
        <v>0</v>
      </c>
      <c r="E23">
        <v>251</v>
      </c>
      <c r="F23">
        <v>-87.959000000000003</v>
      </c>
      <c r="G23">
        <v>14.045</v>
      </c>
    </row>
    <row r="24" spans="1:7" x14ac:dyDescent="0.35">
      <c r="A24">
        <v>24</v>
      </c>
      <c r="B24">
        <v>0.09</v>
      </c>
      <c r="C24">
        <v>66.268000000000001</v>
      </c>
      <c r="D24">
        <v>0</v>
      </c>
      <c r="E24">
        <v>228.64400000000001</v>
      </c>
      <c r="F24">
        <v>-88.227000000000004</v>
      </c>
      <c r="G24">
        <v>10.773999999999999</v>
      </c>
    </row>
    <row r="25" spans="1:7" x14ac:dyDescent="0.35">
      <c r="A25">
        <v>25</v>
      </c>
      <c r="B25">
        <v>9.2999999999999999E-2</v>
      </c>
      <c r="C25">
        <v>51.616</v>
      </c>
      <c r="D25">
        <v>0</v>
      </c>
      <c r="E25">
        <v>191.06</v>
      </c>
      <c r="F25">
        <v>-89.658000000000001</v>
      </c>
      <c r="G25">
        <v>11.169</v>
      </c>
    </row>
    <row r="27" spans="1:7" x14ac:dyDescent="0.35">
      <c r="F27" t="s">
        <v>95</v>
      </c>
      <c r="G27">
        <f>SUM(G1:G25)</f>
        <v>135.191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BM56"/>
  <sheetViews>
    <sheetView topLeftCell="AP1" zoomScale="80" zoomScaleNormal="80" workbookViewId="0">
      <selection activeCell="BB13" sqref="BB13"/>
    </sheetView>
  </sheetViews>
  <sheetFormatPr defaultRowHeight="14.5" x14ac:dyDescent="0.35"/>
  <sheetData>
    <row r="2" spans="4:65" x14ac:dyDescent="0.35">
      <c r="D2" t="s">
        <v>60</v>
      </c>
      <c r="F2" t="s">
        <v>56</v>
      </c>
      <c r="G2" t="s">
        <v>57</v>
      </c>
      <c r="P2" t="s">
        <v>59</v>
      </c>
      <c r="R2" t="s">
        <v>56</v>
      </c>
      <c r="S2" t="s">
        <v>57</v>
      </c>
      <c r="AA2" t="s">
        <v>59</v>
      </c>
      <c r="AC2" t="s">
        <v>56</v>
      </c>
      <c r="AD2" t="s">
        <v>57</v>
      </c>
      <c r="AL2" t="s">
        <v>53</v>
      </c>
      <c r="AN2" t="s">
        <v>56</v>
      </c>
      <c r="AO2" t="s">
        <v>57</v>
      </c>
      <c r="AY2" s="19" t="s">
        <v>54</v>
      </c>
      <c r="AZ2" s="20"/>
      <c r="BA2" s="20" t="s">
        <v>57</v>
      </c>
      <c r="BB2" s="20" t="s">
        <v>56</v>
      </c>
      <c r="BC2" s="20"/>
      <c r="BD2" s="20"/>
      <c r="BE2" s="20"/>
      <c r="BF2" s="20"/>
      <c r="BG2" s="20"/>
      <c r="BH2" s="20"/>
      <c r="BI2" s="20"/>
      <c r="BJ2" s="20"/>
      <c r="BK2" s="21"/>
      <c r="BM2" t="s">
        <v>61</v>
      </c>
    </row>
    <row r="3" spans="4:65" x14ac:dyDescent="0.35">
      <c r="E3" t="s">
        <v>55</v>
      </c>
      <c r="F3">
        <v>270</v>
      </c>
      <c r="G3">
        <v>100</v>
      </c>
      <c r="Q3" t="s">
        <v>55</v>
      </c>
      <c r="R3">
        <v>270</v>
      </c>
      <c r="S3">
        <v>100</v>
      </c>
      <c r="AB3" t="s">
        <v>55</v>
      </c>
      <c r="AC3">
        <v>270</v>
      </c>
      <c r="AD3">
        <v>150</v>
      </c>
      <c r="AM3" t="s">
        <v>55</v>
      </c>
      <c r="AN3">
        <v>270</v>
      </c>
      <c r="AO3">
        <v>150</v>
      </c>
      <c r="AY3" s="22"/>
      <c r="AZ3" t="s">
        <v>55</v>
      </c>
      <c r="BA3">
        <v>100</v>
      </c>
      <c r="BB3">
        <v>270</v>
      </c>
      <c r="BK3" s="23"/>
    </row>
    <row r="4" spans="4:65" x14ac:dyDescent="0.35">
      <c r="E4" t="s">
        <v>58</v>
      </c>
      <c r="F4">
        <v>500</v>
      </c>
      <c r="G4">
        <v>1750</v>
      </c>
      <c r="Q4" t="s">
        <v>58</v>
      </c>
      <c r="R4">
        <v>500</v>
      </c>
      <c r="S4">
        <v>1750</v>
      </c>
      <c r="AB4" t="s">
        <v>58</v>
      </c>
      <c r="AC4">
        <v>500</v>
      </c>
      <c r="AD4">
        <v>1750</v>
      </c>
      <c r="AM4" t="s">
        <v>58</v>
      </c>
      <c r="AN4">
        <v>500</v>
      </c>
      <c r="AO4">
        <v>1750</v>
      </c>
      <c r="AY4" s="22"/>
      <c r="AZ4" t="s">
        <v>58</v>
      </c>
      <c r="BA4">
        <v>500</v>
      </c>
      <c r="BB4">
        <v>1750</v>
      </c>
      <c r="BK4" s="23"/>
    </row>
    <row r="5" spans="4:65" x14ac:dyDescent="0.35">
      <c r="AY5" s="22"/>
      <c r="BK5" s="23"/>
    </row>
    <row r="6" spans="4:65" x14ac:dyDescent="0.35">
      <c r="E6" s="18" t="s">
        <v>16</v>
      </c>
      <c r="F6" s="18" t="s">
        <v>17</v>
      </c>
      <c r="Q6" s="18" t="s">
        <v>16</v>
      </c>
      <c r="R6" s="18" t="s">
        <v>17</v>
      </c>
      <c r="AB6" s="18" t="s">
        <v>16</v>
      </c>
      <c r="AC6" s="18" t="s">
        <v>17</v>
      </c>
      <c r="AM6" s="18" t="s">
        <v>16</v>
      </c>
      <c r="AN6" s="18" t="s">
        <v>17</v>
      </c>
      <c r="AY6" s="22"/>
      <c r="AZ6" s="18" t="s">
        <v>16</v>
      </c>
      <c r="BA6" s="18" t="s">
        <v>17</v>
      </c>
      <c r="BK6" s="23"/>
    </row>
    <row r="7" spans="4:65" x14ac:dyDescent="0.35">
      <c r="E7" s="18">
        <v>185</v>
      </c>
      <c r="F7" s="18">
        <v>1125</v>
      </c>
      <c r="Q7" s="18">
        <v>185</v>
      </c>
      <c r="R7" s="18">
        <v>1125</v>
      </c>
      <c r="AB7" s="18">
        <v>150</v>
      </c>
      <c r="AC7" s="18">
        <v>1750</v>
      </c>
      <c r="AM7" s="18">
        <v>250</v>
      </c>
      <c r="AN7" s="18">
        <v>1125</v>
      </c>
      <c r="AY7" s="22"/>
      <c r="AZ7" s="18">
        <v>185</v>
      </c>
      <c r="BA7" s="18">
        <v>1125</v>
      </c>
      <c r="BK7" s="23"/>
    </row>
    <row r="8" spans="4:65" x14ac:dyDescent="0.35">
      <c r="E8" s="18">
        <v>185</v>
      </c>
      <c r="F8" s="18">
        <v>500</v>
      </c>
      <c r="Q8" s="18">
        <v>270</v>
      </c>
      <c r="R8" s="18">
        <v>1750</v>
      </c>
      <c r="AB8" s="18">
        <v>200</v>
      </c>
      <c r="AC8" s="18">
        <v>1125</v>
      </c>
      <c r="AM8" s="18">
        <v>150</v>
      </c>
      <c r="AN8" s="18">
        <v>1125</v>
      </c>
      <c r="AY8" s="22"/>
      <c r="AZ8" s="18">
        <v>185</v>
      </c>
      <c r="BA8" s="18">
        <v>1750</v>
      </c>
      <c r="BK8" s="23"/>
    </row>
    <row r="9" spans="4:65" x14ac:dyDescent="0.35">
      <c r="E9" s="18">
        <v>270</v>
      </c>
      <c r="F9" s="18">
        <v>1125</v>
      </c>
      <c r="Q9" s="18">
        <v>185</v>
      </c>
      <c r="R9" s="18">
        <v>1125</v>
      </c>
      <c r="AB9" s="18">
        <v>200</v>
      </c>
      <c r="AC9" s="18">
        <v>241.1165235168155</v>
      </c>
      <c r="AM9" s="18">
        <v>200</v>
      </c>
      <c r="AN9" s="18">
        <v>1125</v>
      </c>
      <c r="AY9" s="22"/>
      <c r="AZ9" s="18">
        <v>99.999999999999986</v>
      </c>
      <c r="BA9" s="18">
        <v>1125</v>
      </c>
      <c r="BK9" s="23"/>
    </row>
    <row r="10" spans="4:65" x14ac:dyDescent="0.35">
      <c r="E10" s="18">
        <v>185</v>
      </c>
      <c r="F10" s="18">
        <v>1125</v>
      </c>
      <c r="Q10" s="18">
        <v>185</v>
      </c>
      <c r="R10" s="18">
        <v>1125</v>
      </c>
      <c r="AB10" s="18">
        <v>200</v>
      </c>
      <c r="AC10" s="18">
        <v>1125</v>
      </c>
      <c r="AM10" s="18">
        <v>200</v>
      </c>
      <c r="AN10" s="18">
        <v>1125</v>
      </c>
      <c r="AY10" s="22"/>
      <c r="AZ10" s="18">
        <v>245.10407640085654</v>
      </c>
      <c r="BA10" s="18">
        <v>683.05826175840787</v>
      </c>
      <c r="BK10" s="23"/>
    </row>
    <row r="11" spans="4:65" x14ac:dyDescent="0.35">
      <c r="E11" s="18">
        <v>270</v>
      </c>
      <c r="F11" s="18">
        <v>1750</v>
      </c>
      <c r="Q11" s="18">
        <v>185</v>
      </c>
      <c r="R11" s="18">
        <v>241.1165235168155</v>
      </c>
      <c r="AB11" s="18">
        <v>200</v>
      </c>
      <c r="AC11" s="18">
        <v>2008.8834764831845</v>
      </c>
      <c r="AM11" s="18">
        <v>164.64466094067262</v>
      </c>
      <c r="AN11" s="18">
        <v>1566.941738241592</v>
      </c>
      <c r="AY11" s="22"/>
      <c r="AZ11" s="18">
        <v>270</v>
      </c>
      <c r="BA11" s="18">
        <v>1125</v>
      </c>
      <c r="BK11" s="23"/>
    </row>
    <row r="12" spans="4:65" x14ac:dyDescent="0.35">
      <c r="E12" s="18">
        <v>185</v>
      </c>
      <c r="F12" s="18">
        <v>1125</v>
      </c>
      <c r="Q12" s="18">
        <v>185</v>
      </c>
      <c r="R12" s="18">
        <v>1125</v>
      </c>
      <c r="AB12" s="18">
        <v>250</v>
      </c>
      <c r="AC12" s="18">
        <v>500</v>
      </c>
      <c r="AM12" s="18">
        <v>200</v>
      </c>
      <c r="AN12" s="18">
        <v>1750</v>
      </c>
      <c r="AY12" s="22"/>
      <c r="AZ12" s="18">
        <v>185</v>
      </c>
      <c r="BA12" s="18">
        <v>1125</v>
      </c>
      <c r="BK12" s="23"/>
    </row>
    <row r="13" spans="4:65" x14ac:dyDescent="0.35">
      <c r="E13" s="18">
        <v>185</v>
      </c>
      <c r="F13" s="18">
        <v>1750</v>
      </c>
      <c r="Q13" s="18">
        <v>185</v>
      </c>
      <c r="R13" s="18">
        <v>2008.8834764831845</v>
      </c>
      <c r="AB13" s="18">
        <v>150</v>
      </c>
      <c r="AC13" s="18">
        <v>500</v>
      </c>
      <c r="AM13" s="18">
        <v>200</v>
      </c>
      <c r="AN13" s="18">
        <v>1125</v>
      </c>
      <c r="AY13" s="22"/>
      <c r="AZ13" s="18">
        <v>185</v>
      </c>
      <c r="BA13" s="18">
        <v>1125</v>
      </c>
      <c r="BK13" s="23"/>
    </row>
    <row r="14" spans="4:65" x14ac:dyDescent="0.35">
      <c r="E14" s="18">
        <v>100</v>
      </c>
      <c r="F14" s="18">
        <v>1125</v>
      </c>
      <c r="Q14" s="18">
        <v>185</v>
      </c>
      <c r="R14" s="18">
        <v>1125</v>
      </c>
      <c r="AB14" s="18">
        <v>200</v>
      </c>
      <c r="AC14" s="18">
        <v>1125</v>
      </c>
      <c r="AM14" s="18">
        <v>200</v>
      </c>
      <c r="AN14" s="18">
        <v>1125</v>
      </c>
      <c r="AY14" s="22"/>
      <c r="AZ14" s="18">
        <v>245.10407640085654</v>
      </c>
      <c r="BA14" s="18">
        <v>1566.941738241592</v>
      </c>
      <c r="BK14" s="23"/>
    </row>
    <row r="15" spans="4:65" x14ac:dyDescent="0.35">
      <c r="E15" s="18">
        <v>185</v>
      </c>
      <c r="F15" s="18">
        <v>1125</v>
      </c>
      <c r="Q15" s="18">
        <v>305.20815280171308</v>
      </c>
      <c r="R15" s="18">
        <v>1125</v>
      </c>
      <c r="AB15" s="18">
        <v>270.71067811865476</v>
      </c>
      <c r="AC15" s="18">
        <v>1125</v>
      </c>
      <c r="AM15" s="18">
        <v>164.64466094067262</v>
      </c>
      <c r="AN15" s="18">
        <v>683.05826175840787</v>
      </c>
      <c r="AY15" s="22"/>
      <c r="AZ15" s="18">
        <v>185</v>
      </c>
      <c r="BA15" s="18">
        <v>500.00000000000011</v>
      </c>
      <c r="BK15" s="23"/>
    </row>
    <row r="16" spans="4:65" x14ac:dyDescent="0.35">
      <c r="E16" s="18">
        <v>270</v>
      </c>
      <c r="F16" s="18">
        <v>500</v>
      </c>
      <c r="Q16" s="18">
        <v>100</v>
      </c>
      <c r="R16" s="18">
        <v>1750</v>
      </c>
      <c r="AB16" s="18">
        <v>200</v>
      </c>
      <c r="AC16" s="18">
        <v>1125</v>
      </c>
      <c r="AM16" s="18">
        <v>235.35533905932738</v>
      </c>
      <c r="AN16" s="18">
        <v>1566.941738241592</v>
      </c>
      <c r="AY16" s="22"/>
      <c r="AZ16" s="18">
        <v>185</v>
      </c>
      <c r="BA16" s="18">
        <v>1125</v>
      </c>
      <c r="BK16" s="23"/>
    </row>
    <row r="17" spans="5:63" x14ac:dyDescent="0.35">
      <c r="E17" s="18">
        <v>185</v>
      </c>
      <c r="F17" s="18">
        <v>1125</v>
      </c>
      <c r="Q17" s="18">
        <v>64.791847198286902</v>
      </c>
      <c r="R17" s="18">
        <v>1125</v>
      </c>
      <c r="AB17" s="18">
        <v>250</v>
      </c>
      <c r="AC17" s="18">
        <v>1750</v>
      </c>
      <c r="AM17" s="18">
        <v>200</v>
      </c>
      <c r="AN17" s="18">
        <v>500.00000000000011</v>
      </c>
      <c r="AY17" s="22"/>
      <c r="AZ17" s="18">
        <v>124.89592359914346</v>
      </c>
      <c r="BA17" s="18">
        <v>1566.941738241592</v>
      </c>
      <c r="BK17" s="23"/>
    </row>
    <row r="18" spans="5:63" x14ac:dyDescent="0.35">
      <c r="E18" s="18">
        <v>100</v>
      </c>
      <c r="F18" s="18">
        <v>1750</v>
      </c>
      <c r="Q18" s="18">
        <v>270</v>
      </c>
      <c r="R18" s="18">
        <v>500</v>
      </c>
      <c r="AB18" s="18">
        <v>200</v>
      </c>
      <c r="AC18" s="18">
        <v>1125</v>
      </c>
      <c r="AM18" s="18">
        <v>235.35533905932738</v>
      </c>
      <c r="AN18" s="18">
        <v>683.05826175840787</v>
      </c>
      <c r="AY18" s="22"/>
      <c r="AZ18" s="18">
        <v>185</v>
      </c>
      <c r="BA18" s="18">
        <v>1125</v>
      </c>
      <c r="BK18" s="23"/>
    </row>
    <row r="19" spans="5:63" x14ac:dyDescent="0.35">
      <c r="E19" s="18">
        <v>100</v>
      </c>
      <c r="F19" s="18">
        <v>500</v>
      </c>
      <c r="Q19" s="18">
        <v>100</v>
      </c>
      <c r="R19" s="18">
        <v>500</v>
      </c>
      <c r="AB19" s="18">
        <v>129.28932188134524</v>
      </c>
      <c r="AC19" s="18">
        <v>1125</v>
      </c>
      <c r="AM19" s="18">
        <v>200</v>
      </c>
      <c r="AN19" s="18">
        <v>1125</v>
      </c>
      <c r="AY19" s="22"/>
      <c r="AZ19" s="18">
        <v>124.89592359914346</v>
      </c>
      <c r="BA19" s="18">
        <v>683.05826175840787</v>
      </c>
      <c r="BK19" s="23"/>
    </row>
    <row r="20" spans="5:63" x14ac:dyDescent="0.35">
      <c r="AY20" s="22"/>
      <c r="BK20" s="23"/>
    </row>
    <row r="21" spans="5:63" x14ac:dyDescent="0.35">
      <c r="AY21" s="22"/>
      <c r="BK21" s="23"/>
    </row>
    <row r="22" spans="5:63" x14ac:dyDescent="0.35">
      <c r="AY22" s="22"/>
      <c r="BK22" s="23"/>
    </row>
    <row r="23" spans="5:63" x14ac:dyDescent="0.35">
      <c r="AY23" s="24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6"/>
    </row>
    <row r="26" spans="5:63" x14ac:dyDescent="0.35">
      <c r="AZ26" s="18" t="s">
        <v>16</v>
      </c>
      <c r="BA26" s="18" t="s">
        <v>17</v>
      </c>
    </row>
    <row r="27" spans="5:63" x14ac:dyDescent="0.35">
      <c r="AZ27" s="18">
        <v>167.5</v>
      </c>
      <c r="BA27" s="18">
        <v>1299.9999999999998</v>
      </c>
    </row>
    <row r="28" spans="5:63" x14ac:dyDescent="0.35">
      <c r="AZ28" s="18">
        <v>167.5</v>
      </c>
      <c r="BA28" s="18">
        <v>1299.9999999999998</v>
      </c>
    </row>
    <row r="29" spans="5:63" x14ac:dyDescent="0.35">
      <c r="AZ29" s="18">
        <v>155.1256313292354</v>
      </c>
      <c r="BA29" s="18">
        <v>981.80194846605343</v>
      </c>
    </row>
    <row r="30" spans="5:63" x14ac:dyDescent="0.35">
      <c r="AZ30" s="18">
        <v>179.87436867076457</v>
      </c>
      <c r="BA30" s="18">
        <v>1618.1980515339462</v>
      </c>
    </row>
    <row r="31" spans="5:63" x14ac:dyDescent="0.35">
      <c r="AZ31" s="18">
        <v>155.1256313292354</v>
      </c>
      <c r="BA31" s="18">
        <v>1618.1980515339462</v>
      </c>
    </row>
    <row r="32" spans="5:63" x14ac:dyDescent="0.35">
      <c r="AZ32" s="18">
        <v>179.87436867076457</v>
      </c>
      <c r="BA32" s="18">
        <v>981.80194846605343</v>
      </c>
    </row>
    <row r="33" spans="52:59" x14ac:dyDescent="0.35">
      <c r="AZ33" s="18">
        <v>185</v>
      </c>
      <c r="BA33" s="18">
        <v>1299.9999999999998</v>
      </c>
    </row>
    <row r="34" spans="52:59" x14ac:dyDescent="0.35">
      <c r="AZ34" s="18">
        <v>150</v>
      </c>
      <c r="BA34" s="18">
        <v>1299.9999999999998</v>
      </c>
    </row>
    <row r="35" spans="52:59" x14ac:dyDescent="0.35">
      <c r="AZ35" s="18">
        <v>167.5</v>
      </c>
      <c r="BA35" s="18">
        <v>1299.9999999999998</v>
      </c>
    </row>
    <row r="36" spans="52:59" x14ac:dyDescent="0.35">
      <c r="AZ36" s="18">
        <v>167.5</v>
      </c>
      <c r="BA36" s="18">
        <v>1299.9999999999998</v>
      </c>
    </row>
    <row r="37" spans="52:59" x14ac:dyDescent="0.35">
      <c r="AZ37" s="18">
        <v>167.5</v>
      </c>
      <c r="BA37" s="18">
        <v>1749.9999999999998</v>
      </c>
    </row>
    <row r="38" spans="52:59" x14ac:dyDescent="0.35">
      <c r="AZ38" s="18">
        <v>167.5</v>
      </c>
      <c r="BA38" s="18">
        <v>849.99999999999977</v>
      </c>
    </row>
    <row r="39" spans="52:59" x14ac:dyDescent="0.35">
      <c r="AZ39" s="18">
        <v>167.5</v>
      </c>
      <c r="BA39" s="18">
        <v>1299.9999999999998</v>
      </c>
    </row>
    <row r="42" spans="52:59" x14ac:dyDescent="0.35">
      <c r="BG42" t="s">
        <v>53</v>
      </c>
    </row>
    <row r="43" spans="52:59" x14ac:dyDescent="0.35">
      <c r="AZ43" s="20"/>
      <c r="BA43" s="20" t="s">
        <v>57</v>
      </c>
      <c r="BB43" s="20" t="s">
        <v>56</v>
      </c>
      <c r="BD43" s="18" t="s">
        <v>16</v>
      </c>
      <c r="BE43" s="18" t="s">
        <v>17</v>
      </c>
    </row>
    <row r="44" spans="52:59" x14ac:dyDescent="0.35">
      <c r="AZ44" t="s">
        <v>55</v>
      </c>
      <c r="BA44">
        <f>100+25</f>
        <v>125</v>
      </c>
      <c r="BB44">
        <f>270-25</f>
        <v>245</v>
      </c>
      <c r="BD44" s="18">
        <v>245</v>
      </c>
      <c r="BE44" s="18">
        <v>1125</v>
      </c>
    </row>
    <row r="45" spans="52:59" x14ac:dyDescent="0.35">
      <c r="AZ45" t="s">
        <v>58</v>
      </c>
      <c r="BA45">
        <f>500+250</f>
        <v>750</v>
      </c>
      <c r="BB45">
        <f>1750-250</f>
        <v>1500</v>
      </c>
      <c r="BD45" s="18">
        <v>227.42640687119285</v>
      </c>
      <c r="BE45" s="18">
        <v>859.8349570550447</v>
      </c>
    </row>
    <row r="46" spans="52:59" x14ac:dyDescent="0.35">
      <c r="BD46" s="18">
        <v>185</v>
      </c>
      <c r="BE46" s="18">
        <v>750.00000000000023</v>
      </c>
    </row>
    <row r="47" spans="52:59" x14ac:dyDescent="0.35">
      <c r="BD47" s="18">
        <v>185</v>
      </c>
      <c r="BE47" s="18">
        <v>1125</v>
      </c>
    </row>
    <row r="48" spans="52:59" x14ac:dyDescent="0.35">
      <c r="BD48" s="18">
        <v>142.57359312880715</v>
      </c>
      <c r="BE48" s="18">
        <v>859.8349570550447</v>
      </c>
    </row>
    <row r="49" spans="56:57" x14ac:dyDescent="0.35">
      <c r="BD49" s="18">
        <v>185</v>
      </c>
      <c r="BE49" s="18">
        <v>1125</v>
      </c>
    </row>
    <row r="50" spans="56:57" x14ac:dyDescent="0.35">
      <c r="BD50" s="18">
        <v>185</v>
      </c>
      <c r="BE50" s="18">
        <v>1499.9999999999998</v>
      </c>
    </row>
    <row r="51" spans="56:57" x14ac:dyDescent="0.35">
      <c r="BD51" s="18">
        <v>185</v>
      </c>
      <c r="BE51" s="18">
        <v>1125</v>
      </c>
    </row>
    <row r="52" spans="56:57" x14ac:dyDescent="0.35">
      <c r="BD52" s="18">
        <v>142.57359312880715</v>
      </c>
      <c r="BE52" s="18">
        <v>1390.1650429449551</v>
      </c>
    </row>
    <row r="53" spans="56:57" x14ac:dyDescent="0.35">
      <c r="BD53" s="18">
        <v>185</v>
      </c>
      <c r="BE53" s="18">
        <v>1125</v>
      </c>
    </row>
    <row r="54" spans="56:57" x14ac:dyDescent="0.35">
      <c r="BD54" s="18">
        <v>185</v>
      </c>
      <c r="BE54" s="18">
        <v>1125</v>
      </c>
    </row>
    <row r="55" spans="56:57" x14ac:dyDescent="0.35">
      <c r="BD55" s="18">
        <v>227.42640687119285</v>
      </c>
      <c r="BE55" s="18">
        <v>1390.1650429449551</v>
      </c>
    </row>
    <row r="56" spans="56:57" x14ac:dyDescent="0.35">
      <c r="BD56" s="18">
        <v>125</v>
      </c>
      <c r="BE56" s="18">
        <v>1125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2178E-F49A-4B50-8550-BC21E1F2851D}">
  <dimension ref="A2:G7"/>
  <sheetViews>
    <sheetView workbookViewId="0">
      <selection activeCell="B2" sqref="B2"/>
    </sheetView>
  </sheetViews>
  <sheetFormatPr defaultRowHeight="14.5" x14ac:dyDescent="0.35"/>
  <sheetData>
    <row r="2" spans="1:7" x14ac:dyDescent="0.35">
      <c r="A2">
        <v>1</v>
      </c>
      <c r="B2">
        <v>282.35000000000002</v>
      </c>
      <c r="C2">
        <v>141.471</v>
      </c>
      <c r="D2">
        <v>0</v>
      </c>
      <c r="E2">
        <v>251</v>
      </c>
      <c r="F2">
        <v>0</v>
      </c>
      <c r="G2">
        <v>0</v>
      </c>
    </row>
    <row r="3" spans="1:7" x14ac:dyDescent="0.35">
      <c r="A3">
        <v>2</v>
      </c>
      <c r="B3">
        <v>2.5999999999999999E-2</v>
      </c>
      <c r="C3">
        <v>120.31399999999999</v>
      </c>
      <c r="D3">
        <v>42.512999999999998</v>
      </c>
      <c r="E3">
        <v>172.101</v>
      </c>
      <c r="F3">
        <v>-175.649</v>
      </c>
      <c r="G3">
        <v>3.0760000000000001</v>
      </c>
    </row>
    <row r="4" spans="1:7" x14ac:dyDescent="0.35">
      <c r="A4">
        <v>3</v>
      </c>
      <c r="B4">
        <v>1.2999999999999999E-2</v>
      </c>
      <c r="C4">
        <v>139.374</v>
      </c>
      <c r="D4">
        <v>87.772999999999996</v>
      </c>
      <c r="E4">
        <v>191.643</v>
      </c>
      <c r="F4">
        <v>38.853000000000002</v>
      </c>
      <c r="G4">
        <v>1.5409999999999999</v>
      </c>
    </row>
    <row r="5" spans="1:7" x14ac:dyDescent="0.35">
      <c r="A5">
        <v>4</v>
      </c>
      <c r="B5">
        <v>7.0000000000000001E-3</v>
      </c>
      <c r="C5">
        <v>137.61699999999999</v>
      </c>
      <c r="D5">
        <v>76.626999999999995</v>
      </c>
      <c r="E5">
        <v>188</v>
      </c>
      <c r="F5">
        <v>152.447</v>
      </c>
      <c r="G5">
        <v>0.86499999999999999</v>
      </c>
    </row>
    <row r="7" spans="1:7" x14ac:dyDescent="0.35">
      <c r="F7" t="s">
        <v>94</v>
      </c>
      <c r="G7">
        <f>SUM(G3:G5)</f>
        <v>5.4820000000000002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3DD7C-5FE2-44A5-A9F4-04355EE6FA5D}">
  <dimension ref="A2:E40"/>
  <sheetViews>
    <sheetView topLeftCell="A4" workbookViewId="0">
      <selection activeCell="C7" sqref="C7:D19"/>
    </sheetView>
  </sheetViews>
  <sheetFormatPr defaultRowHeight="14.5" x14ac:dyDescent="0.35"/>
  <cols>
    <col min="1" max="1" width="10.81640625" bestFit="1" customWidth="1"/>
  </cols>
  <sheetData>
    <row r="2" spans="1:5" x14ac:dyDescent="0.35">
      <c r="A2" t="s">
        <v>68</v>
      </c>
      <c r="B2" t="s">
        <v>54</v>
      </c>
      <c r="D2" t="s">
        <v>57</v>
      </c>
      <c r="E2" t="s">
        <v>56</v>
      </c>
    </row>
    <row r="3" spans="1:5" x14ac:dyDescent="0.35">
      <c r="C3" t="s">
        <v>55</v>
      </c>
      <c r="D3">
        <f>100-35</f>
        <v>65</v>
      </c>
      <c r="E3">
        <f>270-35</f>
        <v>235</v>
      </c>
    </row>
    <row r="4" spans="1:5" x14ac:dyDescent="0.35">
      <c r="C4" t="s">
        <v>58</v>
      </c>
      <c r="D4">
        <v>500</v>
      </c>
      <c r="E4">
        <v>1750</v>
      </c>
    </row>
    <row r="6" spans="1:5" x14ac:dyDescent="0.35">
      <c r="C6" s="18" t="s">
        <v>16</v>
      </c>
      <c r="D6" s="18" t="s">
        <v>17</v>
      </c>
    </row>
    <row r="7" spans="1:5" x14ac:dyDescent="0.35">
      <c r="C7" s="29">
        <v>150</v>
      </c>
      <c r="D7" s="29">
        <v>1125</v>
      </c>
    </row>
    <row r="8" spans="1:5" x14ac:dyDescent="0.35">
      <c r="C8" s="29">
        <v>150</v>
      </c>
      <c r="D8" s="29">
        <v>1125</v>
      </c>
    </row>
    <row r="9" spans="1:5" x14ac:dyDescent="0.35">
      <c r="C9" s="29">
        <v>150</v>
      </c>
      <c r="D9" s="29">
        <v>1125</v>
      </c>
    </row>
    <row r="10" spans="1:5" x14ac:dyDescent="0.35">
      <c r="C10" s="29">
        <v>89.895923599143458</v>
      </c>
      <c r="D10" s="29">
        <v>683.05826175840787</v>
      </c>
    </row>
    <row r="11" spans="1:5" x14ac:dyDescent="0.35">
      <c r="C11" s="29">
        <v>150</v>
      </c>
      <c r="D11" s="29">
        <v>1125</v>
      </c>
    </row>
    <row r="12" spans="1:5" x14ac:dyDescent="0.35">
      <c r="C12" s="29">
        <v>150</v>
      </c>
      <c r="D12" s="29">
        <v>500.00000000000011</v>
      </c>
    </row>
    <row r="13" spans="1:5" x14ac:dyDescent="0.35">
      <c r="C13" s="29">
        <v>210.10407640085654</v>
      </c>
      <c r="D13" s="29">
        <v>683.05826175840787</v>
      </c>
    </row>
    <row r="14" spans="1:5" x14ac:dyDescent="0.35">
      <c r="C14" s="29">
        <v>89.895923599143458</v>
      </c>
      <c r="D14" s="29">
        <v>1566.941738241592</v>
      </c>
    </row>
    <row r="15" spans="1:5" x14ac:dyDescent="0.35">
      <c r="C15" s="29">
        <v>150</v>
      </c>
      <c r="D15" s="29">
        <v>1125</v>
      </c>
    </row>
    <row r="16" spans="1:5" x14ac:dyDescent="0.35">
      <c r="C16" s="29">
        <v>64.999999999999986</v>
      </c>
      <c r="D16" s="29">
        <v>1125</v>
      </c>
    </row>
    <row r="17" spans="1:5" x14ac:dyDescent="0.35">
      <c r="C17" s="29">
        <v>235</v>
      </c>
      <c r="D17" s="29">
        <v>1125</v>
      </c>
    </row>
    <row r="18" spans="1:5" x14ac:dyDescent="0.35">
      <c r="C18" s="29">
        <v>210.10407640085654</v>
      </c>
      <c r="D18" s="29">
        <v>1566.941738241592</v>
      </c>
    </row>
    <row r="19" spans="1:5" x14ac:dyDescent="0.35">
      <c r="C19" s="29">
        <v>150</v>
      </c>
      <c r="D19" s="29">
        <v>1750</v>
      </c>
    </row>
    <row r="20" spans="1:5" x14ac:dyDescent="0.35">
      <c r="C20" s="31"/>
      <c r="D20" s="31"/>
    </row>
    <row r="21" spans="1:5" x14ac:dyDescent="0.35">
      <c r="C21" s="31"/>
      <c r="D21" s="31"/>
    </row>
    <row r="22" spans="1:5" x14ac:dyDescent="0.35">
      <c r="C22" s="31"/>
      <c r="D22" s="31"/>
    </row>
    <row r="23" spans="1:5" x14ac:dyDescent="0.35">
      <c r="A23" t="s">
        <v>69</v>
      </c>
      <c r="B23" t="s">
        <v>54</v>
      </c>
      <c r="C23" s="31"/>
      <c r="D23" s="31" t="s">
        <v>57</v>
      </c>
      <c r="E23" t="s">
        <v>56</v>
      </c>
    </row>
    <row r="24" spans="1:5" x14ac:dyDescent="0.35">
      <c r="C24" s="31" t="s">
        <v>55</v>
      </c>
      <c r="D24" s="31">
        <f>125-35</f>
        <v>90</v>
      </c>
      <c r="E24">
        <f>245-35</f>
        <v>210</v>
      </c>
    </row>
    <row r="25" spans="1:5" x14ac:dyDescent="0.35">
      <c r="C25" s="31" t="s">
        <v>58</v>
      </c>
      <c r="D25" s="31">
        <v>500</v>
      </c>
      <c r="E25">
        <v>1500</v>
      </c>
    </row>
    <row r="26" spans="1:5" x14ac:dyDescent="0.35">
      <c r="C26" s="31"/>
      <c r="D26" s="31"/>
    </row>
    <row r="27" spans="1:5" x14ac:dyDescent="0.35">
      <c r="C27" s="29" t="s">
        <v>16</v>
      </c>
      <c r="D27" s="29" t="s">
        <v>17</v>
      </c>
    </row>
    <row r="28" spans="1:5" x14ac:dyDescent="0.35">
      <c r="C28" s="29">
        <v>150</v>
      </c>
      <c r="D28" s="29">
        <v>1125</v>
      </c>
    </row>
    <row r="29" spans="1:5" x14ac:dyDescent="0.35">
      <c r="C29" s="29">
        <v>150</v>
      </c>
      <c r="D29" s="29">
        <v>1125</v>
      </c>
    </row>
    <row r="30" spans="1:5" x14ac:dyDescent="0.35">
      <c r="C30" s="29">
        <v>192.42640687119285</v>
      </c>
      <c r="D30" s="29">
        <v>859.8349570550447</v>
      </c>
    </row>
    <row r="31" spans="1:5" x14ac:dyDescent="0.35">
      <c r="C31" s="29">
        <v>150</v>
      </c>
      <c r="D31" s="29">
        <v>1125</v>
      </c>
    </row>
    <row r="32" spans="1:5" x14ac:dyDescent="0.35">
      <c r="C32" s="29">
        <v>150</v>
      </c>
      <c r="D32" s="29">
        <v>1125</v>
      </c>
    </row>
    <row r="33" spans="3:4" x14ac:dyDescent="0.35">
      <c r="C33" s="29">
        <v>150</v>
      </c>
      <c r="D33" s="29">
        <v>750.00000000000023</v>
      </c>
    </row>
    <row r="34" spans="3:4" x14ac:dyDescent="0.35">
      <c r="C34" s="29">
        <v>192.42640687119285</v>
      </c>
      <c r="D34" s="29">
        <v>1390.1650429449551</v>
      </c>
    </row>
    <row r="35" spans="3:4" x14ac:dyDescent="0.35">
      <c r="C35" s="29">
        <v>210</v>
      </c>
      <c r="D35" s="29">
        <v>1125</v>
      </c>
    </row>
    <row r="36" spans="3:4" x14ac:dyDescent="0.35">
      <c r="C36" s="29">
        <v>90</v>
      </c>
      <c r="D36" s="29">
        <v>1125</v>
      </c>
    </row>
    <row r="37" spans="3:4" x14ac:dyDescent="0.35">
      <c r="C37" s="29">
        <v>107.57359312880715</v>
      </c>
      <c r="D37" s="29">
        <v>1390.1650429449551</v>
      </c>
    </row>
    <row r="38" spans="3:4" x14ac:dyDescent="0.35">
      <c r="C38" s="29">
        <v>150</v>
      </c>
      <c r="D38" s="29">
        <v>1499.9999999999998</v>
      </c>
    </row>
    <row r="39" spans="3:4" x14ac:dyDescent="0.35">
      <c r="C39" s="29">
        <v>150</v>
      </c>
      <c r="D39" s="29">
        <v>1125</v>
      </c>
    </row>
    <row r="40" spans="3:4" x14ac:dyDescent="0.35">
      <c r="C40" s="29">
        <v>107.57359312880715</v>
      </c>
      <c r="D40" s="29">
        <v>859.8349570550447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7FA3-4F6C-467D-8C9D-D5377A35C5A0}">
  <dimension ref="A1:G15"/>
  <sheetViews>
    <sheetView workbookViewId="0">
      <selection activeCell="B1" sqref="B1"/>
    </sheetView>
  </sheetViews>
  <sheetFormatPr defaultRowHeight="14.5" x14ac:dyDescent="0.35"/>
  <sheetData>
    <row r="1" spans="1:7" x14ac:dyDescent="0.35">
      <c r="A1">
        <v>1</v>
      </c>
      <c r="B1">
        <v>275.11399999999998</v>
      </c>
      <c r="C1">
        <v>142.28700000000001</v>
      </c>
      <c r="D1">
        <v>0</v>
      </c>
      <c r="E1">
        <v>251</v>
      </c>
      <c r="F1">
        <v>0</v>
      </c>
      <c r="G1">
        <v>0</v>
      </c>
    </row>
    <row r="2" spans="1:7" x14ac:dyDescent="0.35">
      <c r="A2">
        <v>2</v>
      </c>
      <c r="B2">
        <v>5.3999999999999999E-2</v>
      </c>
      <c r="C2">
        <v>130.084</v>
      </c>
      <c r="D2">
        <v>45.15</v>
      </c>
      <c r="E2">
        <v>190.78200000000001</v>
      </c>
      <c r="F2">
        <v>-112.187</v>
      </c>
      <c r="G2">
        <v>6.4450000000000003</v>
      </c>
    </row>
    <row r="3" spans="1:7" x14ac:dyDescent="0.35">
      <c r="A3">
        <v>3</v>
      </c>
      <c r="B3">
        <v>2.4E-2</v>
      </c>
      <c r="C3">
        <v>157.64400000000001</v>
      </c>
      <c r="D3">
        <v>80.022000000000006</v>
      </c>
      <c r="E3">
        <v>194.28100000000001</v>
      </c>
      <c r="F3">
        <v>-124.77800000000001</v>
      </c>
      <c r="G3">
        <v>2.923</v>
      </c>
    </row>
    <row r="4" spans="1:7" x14ac:dyDescent="0.35">
      <c r="A4">
        <v>4</v>
      </c>
      <c r="B4">
        <v>8.0000000000000002E-3</v>
      </c>
      <c r="C4">
        <v>169.46899999999999</v>
      </c>
      <c r="D4">
        <v>87.736000000000004</v>
      </c>
      <c r="E4">
        <v>197.44</v>
      </c>
      <c r="F4">
        <v>153.435</v>
      </c>
      <c r="G4">
        <v>0.89500000000000002</v>
      </c>
    </row>
    <row r="5" spans="1:7" x14ac:dyDescent="0.35">
      <c r="A5">
        <v>5</v>
      </c>
      <c r="B5">
        <v>4.2000000000000003E-2</v>
      </c>
      <c r="C5">
        <v>129.18100000000001</v>
      </c>
      <c r="D5">
        <v>45.978000000000002</v>
      </c>
      <c r="E5">
        <v>174.053</v>
      </c>
      <c r="F5">
        <v>-94.194000000000003</v>
      </c>
      <c r="G5">
        <v>5.0140000000000002</v>
      </c>
    </row>
    <row r="6" spans="1:7" x14ac:dyDescent="0.35">
      <c r="A6">
        <v>6</v>
      </c>
      <c r="B6">
        <v>3.4000000000000002E-2</v>
      </c>
      <c r="C6">
        <v>125.601</v>
      </c>
      <c r="D6">
        <v>0</v>
      </c>
      <c r="E6">
        <v>176.221</v>
      </c>
      <c r="F6">
        <v>-98.531000000000006</v>
      </c>
      <c r="G6">
        <v>4.0460000000000003</v>
      </c>
    </row>
    <row r="7" spans="1:7" x14ac:dyDescent="0.35">
      <c r="A7">
        <v>7</v>
      </c>
      <c r="B7">
        <v>8.0000000000000002E-3</v>
      </c>
      <c r="C7">
        <v>141.654</v>
      </c>
      <c r="D7">
        <v>55</v>
      </c>
      <c r="E7">
        <v>172.63</v>
      </c>
      <c r="F7">
        <v>140.44</v>
      </c>
      <c r="G7">
        <v>0.995</v>
      </c>
    </row>
    <row r="8" spans="1:7" x14ac:dyDescent="0.35">
      <c r="A8">
        <v>8</v>
      </c>
      <c r="B8">
        <v>1.6E-2</v>
      </c>
      <c r="C8">
        <v>153.08600000000001</v>
      </c>
      <c r="D8">
        <v>89.260999999999996</v>
      </c>
      <c r="E8">
        <v>187.34800000000001</v>
      </c>
      <c r="F8">
        <v>-64.799000000000007</v>
      </c>
      <c r="G8">
        <v>1.879</v>
      </c>
    </row>
    <row r="9" spans="1:7" x14ac:dyDescent="0.35">
      <c r="A9">
        <v>9</v>
      </c>
      <c r="B9">
        <v>0.01</v>
      </c>
      <c r="C9">
        <v>119.15600000000001</v>
      </c>
      <c r="D9">
        <v>0</v>
      </c>
      <c r="E9">
        <v>160</v>
      </c>
      <c r="F9">
        <v>-93.093999999999994</v>
      </c>
      <c r="G9">
        <v>1.2350000000000001</v>
      </c>
    </row>
    <row r="10" spans="1:7" x14ac:dyDescent="0.35">
      <c r="A10">
        <v>10</v>
      </c>
      <c r="B10">
        <v>5.8999999999999997E-2</v>
      </c>
      <c r="C10">
        <v>109.496</v>
      </c>
      <c r="D10">
        <v>0.54500000000000004</v>
      </c>
      <c r="E10">
        <v>147.81200000000001</v>
      </c>
      <c r="F10">
        <v>-89.730999999999995</v>
      </c>
      <c r="G10">
        <v>7.101</v>
      </c>
    </row>
    <row r="11" spans="1:7" x14ac:dyDescent="0.35">
      <c r="A11">
        <v>11</v>
      </c>
      <c r="B11">
        <v>1.2E-2</v>
      </c>
      <c r="C11">
        <v>117.78</v>
      </c>
      <c r="D11">
        <v>17.940000000000001</v>
      </c>
      <c r="E11">
        <v>194.72300000000001</v>
      </c>
      <c r="F11">
        <v>-54.781999999999996</v>
      </c>
      <c r="G11">
        <v>1.3879999999999999</v>
      </c>
    </row>
    <row r="12" spans="1:7" x14ac:dyDescent="0.35">
      <c r="A12">
        <v>12</v>
      </c>
      <c r="B12">
        <v>2.5000000000000001E-2</v>
      </c>
      <c r="C12">
        <v>146.16</v>
      </c>
      <c r="D12">
        <v>69.819000000000003</v>
      </c>
      <c r="E12">
        <v>207.69499999999999</v>
      </c>
      <c r="F12">
        <v>-123.158</v>
      </c>
      <c r="G12">
        <v>2.9870000000000001</v>
      </c>
    </row>
    <row r="13" spans="1:7" x14ac:dyDescent="0.35">
      <c r="A13">
        <v>13</v>
      </c>
      <c r="B13">
        <v>1.4999999999999999E-2</v>
      </c>
      <c r="C13">
        <v>138.51599999999999</v>
      </c>
      <c r="D13">
        <v>78.784999999999997</v>
      </c>
      <c r="E13">
        <v>193.904</v>
      </c>
      <c r="F13">
        <v>-51.667000000000002</v>
      </c>
      <c r="G13">
        <v>1.8280000000000001</v>
      </c>
    </row>
    <row r="15" spans="1:7" x14ac:dyDescent="0.35">
      <c r="F15" t="s">
        <v>95</v>
      </c>
      <c r="G15">
        <f xml:space="preserve"> SUM(G2:G13)</f>
        <v>36.736000000000004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29E7-87FA-4741-830D-0B2A111142BE}">
  <dimension ref="A1:G15"/>
  <sheetViews>
    <sheetView workbookViewId="0">
      <selection activeCell="B1" sqref="B1"/>
    </sheetView>
  </sheetViews>
  <sheetFormatPr defaultRowHeight="14.5" x14ac:dyDescent="0.35"/>
  <sheetData>
    <row r="1" spans="1:7" x14ac:dyDescent="0.35">
      <c r="A1">
        <v>1</v>
      </c>
      <c r="B1">
        <v>261.98899999999998</v>
      </c>
      <c r="C1">
        <v>108.098</v>
      </c>
      <c r="D1">
        <v>0</v>
      </c>
      <c r="E1">
        <v>251</v>
      </c>
      <c r="F1">
        <v>0</v>
      </c>
      <c r="G1">
        <v>0</v>
      </c>
    </row>
    <row r="2" spans="1:7" x14ac:dyDescent="0.35">
      <c r="A2">
        <v>2</v>
      </c>
      <c r="B2">
        <v>8.0000000000000002E-3</v>
      </c>
      <c r="C2">
        <v>96.263000000000005</v>
      </c>
      <c r="D2">
        <v>60.741999999999997</v>
      </c>
      <c r="E2">
        <v>139.363</v>
      </c>
      <c r="F2">
        <v>-38.046999999999997</v>
      </c>
      <c r="G2">
        <v>0.97399999999999998</v>
      </c>
    </row>
    <row r="3" spans="1:7" x14ac:dyDescent="0.35">
      <c r="A3">
        <v>3</v>
      </c>
      <c r="B3">
        <v>1.0999999999999999E-2</v>
      </c>
      <c r="C3">
        <v>100.63500000000001</v>
      </c>
      <c r="D3">
        <v>54.344000000000001</v>
      </c>
      <c r="E3">
        <v>124.818</v>
      </c>
      <c r="F3">
        <v>8.7460000000000004</v>
      </c>
      <c r="G3">
        <v>1.3160000000000001</v>
      </c>
    </row>
    <row r="4" spans="1:7" x14ac:dyDescent="0.35">
      <c r="A4">
        <v>4</v>
      </c>
      <c r="B4">
        <v>1.0999999999999999E-2</v>
      </c>
      <c r="C4">
        <v>79.06</v>
      </c>
      <c r="D4">
        <v>38.561999999999998</v>
      </c>
      <c r="E4">
        <v>133.82</v>
      </c>
      <c r="F4">
        <v>-45</v>
      </c>
      <c r="G4">
        <v>1.367</v>
      </c>
    </row>
    <row r="5" spans="1:7" x14ac:dyDescent="0.35">
      <c r="A5">
        <v>5</v>
      </c>
      <c r="B5">
        <v>0.04</v>
      </c>
      <c r="C5">
        <v>103.943</v>
      </c>
      <c r="D5">
        <v>53.366</v>
      </c>
      <c r="E5">
        <v>148.01300000000001</v>
      </c>
      <c r="F5">
        <v>-41.335999999999999</v>
      </c>
      <c r="G5">
        <v>4.7949999999999999</v>
      </c>
    </row>
    <row r="6" spans="1:7" x14ac:dyDescent="0.35">
      <c r="A6">
        <v>6</v>
      </c>
      <c r="B6">
        <v>1.4E-2</v>
      </c>
      <c r="C6">
        <v>111.57899999999999</v>
      </c>
      <c r="D6">
        <v>59.003999999999998</v>
      </c>
      <c r="E6">
        <v>140.30199999999999</v>
      </c>
      <c r="F6">
        <v>-80.727000000000004</v>
      </c>
      <c r="G6">
        <v>1.655</v>
      </c>
    </row>
    <row r="7" spans="1:7" x14ac:dyDescent="0.35">
      <c r="A7">
        <v>7</v>
      </c>
      <c r="B7">
        <v>2.1999999999999999E-2</v>
      </c>
      <c r="C7">
        <v>104.455</v>
      </c>
      <c r="D7">
        <v>56.731999999999999</v>
      </c>
      <c r="E7">
        <v>161</v>
      </c>
      <c r="F7">
        <v>-75.44</v>
      </c>
      <c r="G7">
        <v>2.6520000000000001</v>
      </c>
    </row>
    <row r="8" spans="1:7" x14ac:dyDescent="0.35">
      <c r="A8">
        <v>8</v>
      </c>
      <c r="B8">
        <v>2.1000000000000001E-2</v>
      </c>
      <c r="C8">
        <v>128.78200000000001</v>
      </c>
      <c r="D8">
        <v>75.948999999999998</v>
      </c>
      <c r="E8">
        <v>182.11199999999999</v>
      </c>
      <c r="F8">
        <v>-30.963999999999999</v>
      </c>
      <c r="G8">
        <v>2.5270000000000001</v>
      </c>
    </row>
    <row r="9" spans="1:7" x14ac:dyDescent="0.35">
      <c r="A9">
        <v>9</v>
      </c>
      <c r="B9">
        <v>1.7999999999999999E-2</v>
      </c>
      <c r="C9">
        <v>118.59</v>
      </c>
      <c r="D9">
        <v>55.079000000000001</v>
      </c>
      <c r="E9">
        <v>163.85</v>
      </c>
      <c r="F9">
        <v>-83.852999999999994</v>
      </c>
      <c r="G9">
        <v>2.1800000000000002</v>
      </c>
    </row>
    <row r="10" spans="1:7" x14ac:dyDescent="0.35">
      <c r="A10">
        <v>10</v>
      </c>
      <c r="B10">
        <v>1.4999999999999999E-2</v>
      </c>
      <c r="C10">
        <v>130.41800000000001</v>
      </c>
      <c r="D10">
        <v>96.697000000000003</v>
      </c>
      <c r="E10">
        <v>170.93700000000001</v>
      </c>
      <c r="F10">
        <v>-58.670999999999999</v>
      </c>
      <c r="G10">
        <v>1.7949999999999999</v>
      </c>
    </row>
    <row r="11" spans="1:7" x14ac:dyDescent="0.35">
      <c r="A11">
        <v>11</v>
      </c>
      <c r="B11">
        <v>2.7E-2</v>
      </c>
      <c r="C11">
        <v>106.114</v>
      </c>
      <c r="D11">
        <v>56.512</v>
      </c>
      <c r="E11">
        <v>159.66800000000001</v>
      </c>
      <c r="F11">
        <v>-17.879000000000001</v>
      </c>
      <c r="G11">
        <v>3.258</v>
      </c>
    </row>
    <row r="12" spans="1:7" x14ac:dyDescent="0.35">
      <c r="A12">
        <v>12</v>
      </c>
      <c r="B12">
        <v>1.4E-2</v>
      </c>
      <c r="C12">
        <v>103.92700000000001</v>
      </c>
      <c r="D12">
        <v>24.292999999999999</v>
      </c>
      <c r="E12">
        <v>149.24799999999999</v>
      </c>
      <c r="F12">
        <v>17.021000000000001</v>
      </c>
      <c r="G12">
        <v>1.708</v>
      </c>
    </row>
    <row r="13" spans="1:7" x14ac:dyDescent="0.35">
      <c r="A13">
        <v>13</v>
      </c>
      <c r="B13">
        <v>1.7000000000000001E-2</v>
      </c>
      <c r="C13">
        <v>127.015</v>
      </c>
      <c r="D13">
        <v>57</v>
      </c>
      <c r="E13">
        <v>175.49700000000001</v>
      </c>
      <c r="F13">
        <v>-50.194000000000003</v>
      </c>
      <c r="G13">
        <v>2.0830000000000002</v>
      </c>
    </row>
    <row r="15" spans="1:7" x14ac:dyDescent="0.35">
      <c r="F15" t="s">
        <v>94</v>
      </c>
      <c r="G15">
        <f xml:space="preserve"> SUM(G2:G13)</f>
        <v>26.310000000000002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942F5-C4F2-4B5B-B980-D3C27DF0EC09}">
  <dimension ref="A1:G13"/>
  <sheetViews>
    <sheetView workbookViewId="0">
      <selection activeCell="B1" sqref="B1"/>
    </sheetView>
  </sheetViews>
  <sheetFormatPr defaultRowHeight="14.5" x14ac:dyDescent="0.35"/>
  <sheetData>
    <row r="1" spans="1:7" x14ac:dyDescent="0.35">
      <c r="A1">
        <v>1</v>
      </c>
      <c r="B1">
        <v>252.54900000000001</v>
      </c>
      <c r="C1">
        <v>113.73399999999999</v>
      </c>
      <c r="D1">
        <v>0</v>
      </c>
      <c r="E1">
        <v>196</v>
      </c>
      <c r="F1">
        <v>0</v>
      </c>
      <c r="G1">
        <v>0</v>
      </c>
    </row>
    <row r="2" spans="1:7" x14ac:dyDescent="0.35">
      <c r="A2">
        <v>2</v>
      </c>
      <c r="B2">
        <v>5.0000000000000001E-3</v>
      </c>
      <c r="C2">
        <v>85.203000000000003</v>
      </c>
      <c r="D2">
        <v>37.837000000000003</v>
      </c>
      <c r="E2">
        <v>118.583</v>
      </c>
      <c r="F2">
        <v>-27.896999999999998</v>
      </c>
      <c r="G2">
        <v>0.64100000000000001</v>
      </c>
    </row>
    <row r="3" spans="1:7" x14ac:dyDescent="0.35">
      <c r="A3">
        <v>3</v>
      </c>
      <c r="B3">
        <v>1.4E-2</v>
      </c>
      <c r="C3">
        <v>105.643</v>
      </c>
      <c r="D3">
        <v>33.753999999999998</v>
      </c>
      <c r="E3">
        <v>153.62100000000001</v>
      </c>
      <c r="F3">
        <v>10.62</v>
      </c>
      <c r="G3">
        <v>1.6279999999999999</v>
      </c>
    </row>
    <row r="4" spans="1:7" x14ac:dyDescent="0.35">
      <c r="A4">
        <v>4</v>
      </c>
      <c r="B4">
        <v>8.9999999999999993E-3</v>
      </c>
      <c r="C4">
        <v>88.569000000000003</v>
      </c>
      <c r="D4">
        <v>35.959000000000003</v>
      </c>
      <c r="E4">
        <v>128.77799999999999</v>
      </c>
      <c r="F4">
        <v>-29.745000000000001</v>
      </c>
      <c r="G4">
        <v>1.075</v>
      </c>
    </row>
    <row r="5" spans="1:7" x14ac:dyDescent="0.35">
      <c r="A5">
        <v>5</v>
      </c>
      <c r="B5">
        <v>0.04</v>
      </c>
      <c r="C5">
        <v>108.718</v>
      </c>
      <c r="D5">
        <v>54</v>
      </c>
      <c r="E5">
        <v>155.75800000000001</v>
      </c>
      <c r="F5">
        <v>39.652999999999999</v>
      </c>
      <c r="G5">
        <v>4.8070000000000004</v>
      </c>
    </row>
    <row r="6" spans="1:7" x14ac:dyDescent="0.35">
      <c r="A6">
        <v>6</v>
      </c>
      <c r="B6">
        <v>3.3000000000000002E-2</v>
      </c>
      <c r="C6">
        <v>90.655000000000001</v>
      </c>
      <c r="D6">
        <v>57.531999999999996</v>
      </c>
      <c r="E6">
        <v>139.71100000000001</v>
      </c>
      <c r="F6">
        <v>-104.273</v>
      </c>
      <c r="G6">
        <v>3.9220000000000002</v>
      </c>
    </row>
    <row r="7" spans="1:7" x14ac:dyDescent="0.35">
      <c r="A7">
        <v>7</v>
      </c>
      <c r="B7">
        <v>4.5999999999999999E-2</v>
      </c>
      <c r="C7">
        <v>110.16500000000001</v>
      </c>
      <c r="D7">
        <v>45.225999999999999</v>
      </c>
      <c r="E7">
        <v>164.84700000000001</v>
      </c>
      <c r="F7">
        <v>42.32</v>
      </c>
      <c r="G7">
        <v>5.5460000000000003</v>
      </c>
    </row>
    <row r="8" spans="1:7" x14ac:dyDescent="0.35">
      <c r="A8">
        <v>8</v>
      </c>
      <c r="B8">
        <v>7.0000000000000001E-3</v>
      </c>
      <c r="C8">
        <v>100.947</v>
      </c>
      <c r="D8">
        <v>0</v>
      </c>
      <c r="E8">
        <v>154.57300000000001</v>
      </c>
      <c r="F8">
        <v>133.452</v>
      </c>
      <c r="G8">
        <v>0.873</v>
      </c>
    </row>
    <row r="9" spans="1:7" x14ac:dyDescent="0.35">
      <c r="A9">
        <v>9</v>
      </c>
      <c r="B9">
        <v>1.7999999999999999E-2</v>
      </c>
      <c r="C9">
        <v>112.956</v>
      </c>
      <c r="D9">
        <v>45.2</v>
      </c>
      <c r="E9">
        <v>156.15799999999999</v>
      </c>
      <c r="F9">
        <v>100.62</v>
      </c>
      <c r="G9">
        <v>2.1709999999999998</v>
      </c>
    </row>
    <row r="10" spans="1:7" x14ac:dyDescent="0.35">
      <c r="A10">
        <v>10</v>
      </c>
      <c r="B10">
        <v>8.2000000000000003E-2</v>
      </c>
      <c r="C10">
        <v>113.169</v>
      </c>
      <c r="D10">
        <v>54.243000000000002</v>
      </c>
      <c r="E10">
        <v>168.33699999999999</v>
      </c>
      <c r="F10">
        <v>-36.597999999999999</v>
      </c>
      <c r="G10">
        <v>9.8420000000000005</v>
      </c>
    </row>
    <row r="11" spans="1:7" x14ac:dyDescent="0.35">
      <c r="A11">
        <v>11</v>
      </c>
      <c r="B11">
        <v>2.8000000000000001E-2</v>
      </c>
      <c r="C11">
        <v>92.923000000000002</v>
      </c>
      <c r="D11">
        <v>54.247</v>
      </c>
      <c r="E11">
        <v>147.61199999999999</v>
      </c>
      <c r="F11">
        <v>-104.036</v>
      </c>
      <c r="G11">
        <v>3.2989999999999999</v>
      </c>
    </row>
    <row r="13" spans="1:7" x14ac:dyDescent="0.35">
      <c r="F13" t="s">
        <v>94</v>
      </c>
      <c r="G13">
        <f xml:space="preserve"> SUM(G2:G11)</f>
        <v>33.804000000000002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4E10-5820-445B-9415-7D99A608E0B6}">
  <dimension ref="A1:G14"/>
  <sheetViews>
    <sheetView workbookViewId="0">
      <selection activeCell="B1" sqref="B1"/>
    </sheetView>
  </sheetViews>
  <sheetFormatPr defaultRowHeight="14.5" x14ac:dyDescent="0.35"/>
  <sheetData>
    <row r="1" spans="1:7" x14ac:dyDescent="0.35">
      <c r="A1">
        <v>1</v>
      </c>
      <c r="B1">
        <v>240.298</v>
      </c>
      <c r="C1">
        <v>105.749</v>
      </c>
      <c r="D1">
        <v>0</v>
      </c>
      <c r="E1">
        <v>190</v>
      </c>
      <c r="F1">
        <v>0</v>
      </c>
      <c r="G1">
        <v>0</v>
      </c>
    </row>
    <row r="2" spans="1:7" x14ac:dyDescent="0.35">
      <c r="A2">
        <v>2</v>
      </c>
      <c r="B2">
        <v>1.6E-2</v>
      </c>
      <c r="C2">
        <v>93.367999999999995</v>
      </c>
      <c r="D2">
        <v>55.746000000000002</v>
      </c>
      <c r="E2">
        <v>129.43299999999999</v>
      </c>
      <c r="F2">
        <v>-106.504</v>
      </c>
      <c r="G2">
        <v>1.8779999999999999</v>
      </c>
    </row>
    <row r="3" spans="1:7" x14ac:dyDescent="0.35">
      <c r="A3">
        <v>3</v>
      </c>
      <c r="B3">
        <v>2.1000000000000001E-2</v>
      </c>
      <c r="C3">
        <v>95.468999999999994</v>
      </c>
      <c r="D3">
        <v>30.172999999999998</v>
      </c>
      <c r="E3">
        <v>143.40299999999999</v>
      </c>
      <c r="F3">
        <v>-127.614</v>
      </c>
      <c r="G3">
        <v>2.5670000000000002</v>
      </c>
    </row>
    <row r="4" spans="1:7" x14ac:dyDescent="0.35">
      <c r="A4">
        <v>4</v>
      </c>
      <c r="B4">
        <v>2.5999999999999999E-2</v>
      </c>
      <c r="C4">
        <v>80.611999999999995</v>
      </c>
      <c r="D4">
        <v>43</v>
      </c>
      <c r="E4">
        <v>138</v>
      </c>
      <c r="F4">
        <v>-90</v>
      </c>
      <c r="G4">
        <v>3.1669999999999998</v>
      </c>
    </row>
    <row r="5" spans="1:7" x14ac:dyDescent="0.35">
      <c r="A5">
        <v>5</v>
      </c>
      <c r="B5">
        <v>3.4000000000000002E-2</v>
      </c>
      <c r="C5">
        <v>109.727</v>
      </c>
      <c r="D5">
        <v>60.683</v>
      </c>
      <c r="E5">
        <v>155.61500000000001</v>
      </c>
      <c r="F5">
        <v>-31.759</v>
      </c>
      <c r="G5">
        <v>4.117</v>
      </c>
    </row>
    <row r="6" spans="1:7" x14ac:dyDescent="0.35">
      <c r="A6">
        <v>6</v>
      </c>
      <c r="B6">
        <v>2.1999999999999999E-2</v>
      </c>
      <c r="C6">
        <v>93.504000000000005</v>
      </c>
      <c r="D6">
        <v>46.792000000000002</v>
      </c>
      <c r="E6">
        <v>144.511</v>
      </c>
      <c r="F6">
        <v>-45.506999999999998</v>
      </c>
      <c r="G6">
        <v>2.6640000000000001</v>
      </c>
    </row>
    <row r="7" spans="1:7" x14ac:dyDescent="0.35">
      <c r="A7">
        <v>7</v>
      </c>
      <c r="B7">
        <v>2.9000000000000001E-2</v>
      </c>
      <c r="C7">
        <v>103.53400000000001</v>
      </c>
      <c r="D7">
        <v>29.381</v>
      </c>
      <c r="E7">
        <v>164.952</v>
      </c>
      <c r="F7">
        <v>-87.817999999999998</v>
      </c>
      <c r="G7">
        <v>3.5030000000000001</v>
      </c>
    </row>
    <row r="8" spans="1:7" x14ac:dyDescent="0.35">
      <c r="A8">
        <v>8</v>
      </c>
      <c r="B8">
        <v>1.4999999999999999E-2</v>
      </c>
      <c r="C8">
        <v>114.205</v>
      </c>
      <c r="D8">
        <v>53</v>
      </c>
      <c r="E8">
        <v>148.58000000000001</v>
      </c>
      <c r="F8">
        <v>79.314999999999998</v>
      </c>
      <c r="G8">
        <v>1.798</v>
      </c>
    </row>
    <row r="9" spans="1:7" x14ac:dyDescent="0.35">
      <c r="A9">
        <v>9</v>
      </c>
      <c r="B9">
        <v>7.0000000000000001E-3</v>
      </c>
      <c r="C9">
        <v>100.59099999999999</v>
      </c>
      <c r="D9">
        <v>38</v>
      </c>
      <c r="E9">
        <v>160.423</v>
      </c>
      <c r="F9">
        <v>38.29</v>
      </c>
      <c r="G9">
        <v>0.80700000000000005</v>
      </c>
    </row>
    <row r="10" spans="1:7" x14ac:dyDescent="0.35">
      <c r="A10">
        <v>10</v>
      </c>
      <c r="B10">
        <v>3.5000000000000003E-2</v>
      </c>
      <c r="C10">
        <v>96.316000000000003</v>
      </c>
      <c r="D10">
        <v>24.257999999999999</v>
      </c>
      <c r="E10">
        <v>169.27600000000001</v>
      </c>
      <c r="F10">
        <v>95.483999999999995</v>
      </c>
      <c r="G10">
        <v>4.1870000000000003</v>
      </c>
    </row>
    <row r="11" spans="1:7" x14ac:dyDescent="0.35">
      <c r="A11">
        <v>11</v>
      </c>
      <c r="B11">
        <v>2.7E-2</v>
      </c>
      <c r="C11">
        <v>103.849</v>
      </c>
      <c r="D11">
        <v>44.04</v>
      </c>
      <c r="E11">
        <v>165.48</v>
      </c>
      <c r="F11">
        <v>10.84</v>
      </c>
      <c r="G11">
        <v>3.1909999999999998</v>
      </c>
    </row>
    <row r="12" spans="1:7" x14ac:dyDescent="0.35">
      <c r="A12">
        <v>12</v>
      </c>
      <c r="B12">
        <v>1.6E-2</v>
      </c>
      <c r="C12">
        <v>69.712999999999994</v>
      </c>
      <c r="D12">
        <v>30.536999999999999</v>
      </c>
      <c r="E12">
        <v>145.12100000000001</v>
      </c>
      <c r="F12">
        <v>13.069000000000001</v>
      </c>
      <c r="G12">
        <v>1.917</v>
      </c>
    </row>
    <row r="14" spans="1:7" x14ac:dyDescent="0.35">
      <c r="F14" t="s">
        <v>94</v>
      </c>
      <c r="G14">
        <f>SUM(G2:G12)</f>
        <v>29.796000000000003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4E3A3-541F-4EB2-878E-B12FF4CBC5E1}">
  <dimension ref="A1:G8"/>
  <sheetViews>
    <sheetView workbookViewId="0">
      <selection activeCell="B1" sqref="B1"/>
    </sheetView>
  </sheetViews>
  <sheetFormatPr defaultRowHeight="14.5" x14ac:dyDescent="0.35"/>
  <sheetData>
    <row r="1" spans="1:7" x14ac:dyDescent="0.35">
      <c r="A1">
        <v>1</v>
      </c>
      <c r="B1">
        <v>239.727</v>
      </c>
      <c r="C1">
        <v>89.924000000000007</v>
      </c>
      <c r="D1">
        <v>0</v>
      </c>
      <c r="E1">
        <v>230</v>
      </c>
      <c r="F1">
        <v>0</v>
      </c>
      <c r="G1">
        <v>0</v>
      </c>
    </row>
    <row r="2" spans="1:7" x14ac:dyDescent="0.35">
      <c r="A2">
        <v>2</v>
      </c>
      <c r="B2">
        <v>1.4E-2</v>
      </c>
      <c r="C2">
        <v>50.822000000000003</v>
      </c>
      <c r="D2">
        <v>6.9080000000000004</v>
      </c>
      <c r="E2">
        <v>107.95699999999999</v>
      </c>
      <c r="F2">
        <v>-48.917999999999999</v>
      </c>
      <c r="G2">
        <v>1.7250000000000001</v>
      </c>
    </row>
    <row r="3" spans="1:7" x14ac:dyDescent="0.35">
      <c r="A3">
        <v>3</v>
      </c>
      <c r="B3">
        <v>1.7999999999999999E-2</v>
      </c>
      <c r="C3">
        <v>95.338999999999999</v>
      </c>
      <c r="D3">
        <v>21.038</v>
      </c>
      <c r="E3">
        <v>190.328</v>
      </c>
      <c r="F3">
        <v>-55.814</v>
      </c>
      <c r="G3">
        <v>2.1360000000000001</v>
      </c>
    </row>
    <row r="4" spans="1:7" x14ac:dyDescent="0.35">
      <c r="A4">
        <v>4</v>
      </c>
      <c r="B4">
        <v>1.9E-2</v>
      </c>
      <c r="C4">
        <v>43.997</v>
      </c>
      <c r="D4">
        <v>11.582000000000001</v>
      </c>
      <c r="E4">
        <v>69.700999999999993</v>
      </c>
      <c r="F4">
        <v>92.563999999999993</v>
      </c>
      <c r="G4">
        <v>2.2360000000000002</v>
      </c>
    </row>
    <row r="5" spans="1:7" x14ac:dyDescent="0.35">
      <c r="A5">
        <v>5</v>
      </c>
      <c r="B5">
        <v>5.0000000000000001E-3</v>
      </c>
      <c r="C5">
        <v>108.05200000000001</v>
      </c>
      <c r="D5">
        <v>9</v>
      </c>
      <c r="E5">
        <v>183.40799999999999</v>
      </c>
      <c r="F5">
        <v>68.198999999999998</v>
      </c>
      <c r="G5">
        <v>0.53900000000000003</v>
      </c>
    </row>
    <row r="6" spans="1:7" x14ac:dyDescent="0.35">
      <c r="A6">
        <v>6</v>
      </c>
      <c r="B6">
        <v>0.01</v>
      </c>
      <c r="C6">
        <v>92.611000000000004</v>
      </c>
      <c r="D6">
        <v>21</v>
      </c>
      <c r="E6">
        <v>186</v>
      </c>
      <c r="F6">
        <v>0</v>
      </c>
      <c r="G6">
        <v>1.234</v>
      </c>
    </row>
    <row r="8" spans="1:7" x14ac:dyDescent="0.35">
      <c r="F8" t="s">
        <v>94</v>
      </c>
      <c r="G8">
        <f>SUM(G2:G6)</f>
        <v>7.87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39FE-2E9C-40A9-95B8-EB4963A9E285}">
  <dimension ref="A1:G31"/>
  <sheetViews>
    <sheetView workbookViewId="0">
      <selection activeCell="B1" sqref="B1"/>
    </sheetView>
  </sheetViews>
  <sheetFormatPr defaultRowHeight="14.5" x14ac:dyDescent="0.35"/>
  <sheetData>
    <row r="1" spans="1:7" x14ac:dyDescent="0.35">
      <c r="A1">
        <v>1</v>
      </c>
      <c r="B1">
        <v>186.566</v>
      </c>
      <c r="C1">
        <v>73.171000000000006</v>
      </c>
      <c r="D1">
        <v>0</v>
      </c>
      <c r="E1">
        <v>255</v>
      </c>
      <c r="F1">
        <v>0</v>
      </c>
      <c r="G1">
        <v>0</v>
      </c>
    </row>
    <row r="2" spans="1:7" x14ac:dyDescent="0.35">
      <c r="A2">
        <v>2</v>
      </c>
      <c r="B2">
        <v>2.1000000000000001E-2</v>
      </c>
      <c r="C2">
        <v>60.640999999999998</v>
      </c>
      <c r="D2">
        <v>0</v>
      </c>
      <c r="E2">
        <v>224.465</v>
      </c>
      <c r="F2">
        <v>8.2360000000000007</v>
      </c>
      <c r="G2">
        <v>2.56</v>
      </c>
    </row>
    <row r="3" spans="1:7" x14ac:dyDescent="0.35">
      <c r="A3">
        <v>3</v>
      </c>
      <c r="B3">
        <v>3.5999999999999997E-2</v>
      </c>
      <c r="C3">
        <v>99.644000000000005</v>
      </c>
      <c r="D3">
        <v>0</v>
      </c>
      <c r="E3">
        <v>255</v>
      </c>
      <c r="F3">
        <v>3.13</v>
      </c>
      <c r="G3">
        <v>4.274</v>
      </c>
    </row>
    <row r="4" spans="1:7" x14ac:dyDescent="0.35">
      <c r="A4">
        <v>4</v>
      </c>
      <c r="B4">
        <v>4.8000000000000001E-2</v>
      </c>
      <c r="C4">
        <v>84.796999999999997</v>
      </c>
      <c r="D4">
        <v>0</v>
      </c>
      <c r="E4">
        <v>255</v>
      </c>
      <c r="F4">
        <v>-8.4149999999999991</v>
      </c>
      <c r="G4">
        <v>5.6959999999999997</v>
      </c>
    </row>
    <row r="5" spans="1:7" x14ac:dyDescent="0.35">
      <c r="A5">
        <v>5</v>
      </c>
      <c r="B5">
        <v>0.04</v>
      </c>
      <c r="C5">
        <v>65.817999999999998</v>
      </c>
      <c r="D5">
        <v>0</v>
      </c>
      <c r="E5">
        <v>244</v>
      </c>
      <c r="F5">
        <v>0</v>
      </c>
      <c r="G5">
        <v>4.8339999999999996</v>
      </c>
    </row>
    <row r="6" spans="1:7" x14ac:dyDescent="0.35">
      <c r="A6">
        <v>6</v>
      </c>
      <c r="B6">
        <v>4.2000000000000003E-2</v>
      </c>
      <c r="C6">
        <v>69.456000000000003</v>
      </c>
      <c r="D6">
        <v>0</v>
      </c>
      <c r="E6">
        <v>254.95</v>
      </c>
      <c r="F6">
        <v>-3.0129999999999999</v>
      </c>
      <c r="G6">
        <v>5.0750000000000002</v>
      </c>
    </row>
    <row r="7" spans="1:7" x14ac:dyDescent="0.35">
      <c r="A7">
        <v>7</v>
      </c>
      <c r="B7">
        <v>2.4E-2</v>
      </c>
      <c r="C7">
        <v>71.367999999999995</v>
      </c>
      <c r="D7">
        <v>0</v>
      </c>
      <c r="E7">
        <v>255</v>
      </c>
      <c r="F7">
        <v>173.44300000000001</v>
      </c>
      <c r="G7">
        <v>2.92</v>
      </c>
    </row>
    <row r="8" spans="1:7" x14ac:dyDescent="0.35">
      <c r="A8">
        <v>8</v>
      </c>
      <c r="B8">
        <v>2.5999999999999999E-2</v>
      </c>
      <c r="C8">
        <v>48.929000000000002</v>
      </c>
      <c r="D8">
        <v>0</v>
      </c>
      <c r="E8">
        <v>229.34</v>
      </c>
      <c r="F8">
        <v>171.34700000000001</v>
      </c>
      <c r="G8">
        <v>3.1030000000000002</v>
      </c>
    </row>
    <row r="9" spans="1:7" x14ac:dyDescent="0.35">
      <c r="A9">
        <v>9</v>
      </c>
      <c r="B9">
        <v>1.7999999999999999E-2</v>
      </c>
      <c r="C9">
        <v>33.933999999999997</v>
      </c>
      <c r="D9">
        <v>0</v>
      </c>
      <c r="E9">
        <v>200.61199999999999</v>
      </c>
      <c r="F9">
        <v>169.93899999999999</v>
      </c>
      <c r="G9">
        <v>2.0990000000000002</v>
      </c>
    </row>
    <row r="10" spans="1:7" x14ac:dyDescent="0.35">
      <c r="A10">
        <v>10</v>
      </c>
      <c r="B10">
        <v>8.0000000000000002E-3</v>
      </c>
      <c r="C10">
        <v>22.215</v>
      </c>
      <c r="D10">
        <v>0</v>
      </c>
      <c r="E10">
        <v>102.626</v>
      </c>
      <c r="F10">
        <v>161.565</v>
      </c>
      <c r="G10">
        <v>0.94899999999999995</v>
      </c>
    </row>
    <row r="11" spans="1:7" x14ac:dyDescent="0.35">
      <c r="A11">
        <v>11</v>
      </c>
      <c r="B11">
        <v>2.8000000000000001E-2</v>
      </c>
      <c r="C11">
        <v>71.283000000000001</v>
      </c>
      <c r="D11">
        <v>0</v>
      </c>
      <c r="E11">
        <v>255</v>
      </c>
      <c r="F11">
        <v>169.48699999999999</v>
      </c>
      <c r="G11">
        <v>3.2890000000000001</v>
      </c>
    </row>
    <row r="12" spans="1:7" x14ac:dyDescent="0.35">
      <c r="A12">
        <v>12</v>
      </c>
      <c r="B12">
        <v>2.4E-2</v>
      </c>
      <c r="C12">
        <v>73.721999999999994</v>
      </c>
      <c r="D12">
        <v>0</v>
      </c>
      <c r="E12">
        <v>255</v>
      </c>
      <c r="F12">
        <v>178.00200000000001</v>
      </c>
      <c r="G12">
        <v>2.8690000000000002</v>
      </c>
    </row>
    <row r="13" spans="1:7" x14ac:dyDescent="0.35">
      <c r="A13">
        <v>13</v>
      </c>
      <c r="B13">
        <v>1.0999999999999999E-2</v>
      </c>
      <c r="C13">
        <v>87.629000000000005</v>
      </c>
      <c r="D13">
        <v>0</v>
      </c>
      <c r="E13">
        <v>254.316</v>
      </c>
      <c r="F13">
        <v>-17.969000000000001</v>
      </c>
      <c r="G13">
        <v>1.2969999999999999</v>
      </c>
    </row>
    <row r="14" spans="1:7" x14ac:dyDescent="0.35">
      <c r="A14">
        <v>14</v>
      </c>
      <c r="B14">
        <v>1.2E-2</v>
      </c>
      <c r="C14">
        <v>77.337000000000003</v>
      </c>
      <c r="D14">
        <v>1.091</v>
      </c>
      <c r="E14">
        <v>249.45500000000001</v>
      </c>
      <c r="F14">
        <v>-11.821</v>
      </c>
      <c r="G14">
        <v>1.4650000000000001</v>
      </c>
    </row>
    <row r="15" spans="1:7" x14ac:dyDescent="0.35">
      <c r="A15">
        <v>15</v>
      </c>
      <c r="B15">
        <v>1.6E-2</v>
      </c>
      <c r="C15">
        <v>42.084000000000003</v>
      </c>
      <c r="D15">
        <v>0</v>
      </c>
      <c r="E15">
        <v>236.97300000000001</v>
      </c>
      <c r="F15">
        <v>-5.1020000000000003</v>
      </c>
      <c r="G15">
        <v>1.8740000000000001</v>
      </c>
    </row>
    <row r="16" spans="1:7" x14ac:dyDescent="0.35">
      <c r="A16">
        <v>16</v>
      </c>
      <c r="B16">
        <v>3.3000000000000002E-2</v>
      </c>
      <c r="C16">
        <v>76.488</v>
      </c>
      <c r="D16">
        <v>0</v>
      </c>
      <c r="E16">
        <v>254.976</v>
      </c>
      <c r="F16">
        <v>-3.3380000000000001</v>
      </c>
      <c r="G16">
        <v>4.008</v>
      </c>
    </row>
    <row r="17" spans="1:7" x14ac:dyDescent="0.35">
      <c r="A17">
        <v>17</v>
      </c>
      <c r="B17">
        <v>1.4999999999999999E-2</v>
      </c>
      <c r="C17">
        <v>129.17599999999999</v>
      </c>
      <c r="D17">
        <v>1.653</v>
      </c>
      <c r="E17">
        <v>255</v>
      </c>
      <c r="F17">
        <v>167.24199999999999</v>
      </c>
      <c r="G17">
        <v>1.8120000000000001</v>
      </c>
    </row>
    <row r="18" spans="1:7" x14ac:dyDescent="0.35">
      <c r="A18">
        <v>18</v>
      </c>
      <c r="B18">
        <v>3.2000000000000001E-2</v>
      </c>
      <c r="C18">
        <v>110.26900000000001</v>
      </c>
      <c r="D18">
        <v>0</v>
      </c>
      <c r="E18">
        <v>254.95699999999999</v>
      </c>
      <c r="F18">
        <v>-86.055000000000007</v>
      </c>
      <c r="G18">
        <v>3.8769999999999998</v>
      </c>
    </row>
    <row r="19" spans="1:7" x14ac:dyDescent="0.35">
      <c r="A19">
        <v>19</v>
      </c>
      <c r="B19">
        <v>5.2999999999999999E-2</v>
      </c>
      <c r="C19">
        <v>102.506</v>
      </c>
      <c r="D19">
        <v>0</v>
      </c>
      <c r="E19">
        <v>255</v>
      </c>
      <c r="F19">
        <v>-4.7880000000000003</v>
      </c>
      <c r="G19">
        <v>6.39</v>
      </c>
    </row>
    <row r="20" spans="1:7" x14ac:dyDescent="0.35">
      <c r="A20">
        <v>20</v>
      </c>
      <c r="B20">
        <v>8.9999999999999993E-3</v>
      </c>
      <c r="C20">
        <v>95.924999999999997</v>
      </c>
      <c r="D20">
        <v>0</v>
      </c>
      <c r="E20">
        <v>227.101</v>
      </c>
      <c r="F20">
        <v>160.46299999999999</v>
      </c>
      <c r="G20">
        <v>1.097</v>
      </c>
    </row>
    <row r="21" spans="1:7" x14ac:dyDescent="0.35">
      <c r="A21">
        <v>21</v>
      </c>
      <c r="B21">
        <v>1.4E-2</v>
      </c>
      <c r="C21">
        <v>73.561000000000007</v>
      </c>
      <c r="D21">
        <v>0</v>
      </c>
      <c r="E21">
        <v>206.953</v>
      </c>
      <c r="F21">
        <v>157.10900000000001</v>
      </c>
      <c r="G21">
        <v>1.629</v>
      </c>
    </row>
    <row r="22" spans="1:7" x14ac:dyDescent="0.35">
      <c r="A22">
        <v>22</v>
      </c>
      <c r="B22">
        <v>6.0999999999999999E-2</v>
      </c>
      <c r="C22">
        <v>79.373000000000005</v>
      </c>
      <c r="D22">
        <v>0</v>
      </c>
      <c r="E22">
        <v>255</v>
      </c>
      <c r="F22">
        <v>-3.4279999999999999</v>
      </c>
      <c r="G22">
        <v>7.2480000000000002</v>
      </c>
    </row>
    <row r="23" spans="1:7" x14ac:dyDescent="0.35">
      <c r="A23">
        <v>23</v>
      </c>
      <c r="B23">
        <v>5.5E-2</v>
      </c>
      <c r="C23">
        <v>81.260999999999996</v>
      </c>
      <c r="D23">
        <v>0</v>
      </c>
      <c r="E23">
        <v>255</v>
      </c>
      <c r="F23">
        <v>-5.194</v>
      </c>
      <c r="G23">
        <v>6.6289999999999996</v>
      </c>
    </row>
    <row r="24" spans="1:7" x14ac:dyDescent="0.35">
      <c r="A24">
        <v>24</v>
      </c>
      <c r="B24">
        <v>3.1E-2</v>
      </c>
      <c r="C24">
        <v>48.923000000000002</v>
      </c>
      <c r="D24">
        <v>0</v>
      </c>
      <c r="E24">
        <v>217.083</v>
      </c>
      <c r="F24">
        <v>168.48599999999999</v>
      </c>
      <c r="G24">
        <v>3.6749999999999998</v>
      </c>
    </row>
    <row r="25" spans="1:7" x14ac:dyDescent="0.35">
      <c r="A25">
        <v>25</v>
      </c>
      <c r="B25">
        <v>2.8000000000000001E-2</v>
      </c>
      <c r="C25">
        <v>40.168999999999997</v>
      </c>
      <c r="D25">
        <v>0</v>
      </c>
      <c r="E25">
        <v>246.93700000000001</v>
      </c>
      <c r="F25">
        <v>171.95099999999999</v>
      </c>
      <c r="G25">
        <v>3.3330000000000002</v>
      </c>
    </row>
    <row r="26" spans="1:7" x14ac:dyDescent="0.35">
      <c r="A26">
        <v>26</v>
      </c>
      <c r="B26">
        <v>3.5999999999999997E-2</v>
      </c>
      <c r="C26">
        <v>76.933000000000007</v>
      </c>
      <c r="D26">
        <v>0</v>
      </c>
      <c r="E26">
        <v>255</v>
      </c>
      <c r="F26">
        <v>175.56700000000001</v>
      </c>
      <c r="G26">
        <v>4.3140000000000001</v>
      </c>
    </row>
    <row r="27" spans="1:7" x14ac:dyDescent="0.35">
      <c r="A27">
        <v>27</v>
      </c>
      <c r="B27">
        <v>3.6999999999999998E-2</v>
      </c>
      <c r="C27">
        <v>66.75</v>
      </c>
      <c r="D27">
        <v>0</v>
      </c>
      <c r="E27">
        <v>254.95099999999999</v>
      </c>
      <c r="F27">
        <v>173.946</v>
      </c>
      <c r="G27">
        <v>4.4260000000000002</v>
      </c>
    </row>
    <row r="28" spans="1:7" x14ac:dyDescent="0.35">
      <c r="A28">
        <v>28</v>
      </c>
      <c r="B28">
        <v>0.03</v>
      </c>
      <c r="C28">
        <v>60.237000000000002</v>
      </c>
      <c r="D28">
        <v>0</v>
      </c>
      <c r="E28">
        <v>254.83</v>
      </c>
      <c r="F28">
        <v>168.79400000000001</v>
      </c>
      <c r="G28">
        <v>3.6030000000000002</v>
      </c>
    </row>
    <row r="29" spans="1:7" x14ac:dyDescent="0.35">
      <c r="A29">
        <v>29</v>
      </c>
      <c r="B29">
        <v>2.5999999999999999E-2</v>
      </c>
      <c r="C29">
        <v>67.105999999999995</v>
      </c>
      <c r="D29">
        <v>0</v>
      </c>
      <c r="E29">
        <v>255</v>
      </c>
      <c r="F29">
        <v>167.60499999999999</v>
      </c>
      <c r="G29">
        <v>3.1059999999999999</v>
      </c>
    </row>
    <row r="31" spans="1:7" x14ac:dyDescent="0.35">
      <c r="F31" t="s">
        <v>94</v>
      </c>
      <c r="G31">
        <f>SUM(G2:G29)</f>
        <v>97.450999999999993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6589-5640-4734-A1E1-6C22FCA4F30A}">
  <dimension ref="A1:G28"/>
  <sheetViews>
    <sheetView topLeftCell="A2" workbookViewId="0">
      <selection activeCell="I30" sqref="I30"/>
    </sheetView>
  </sheetViews>
  <sheetFormatPr defaultRowHeight="14.5" x14ac:dyDescent="0.35"/>
  <sheetData>
    <row r="1" spans="1:7" x14ac:dyDescent="0.35">
      <c r="A1">
        <v>1</v>
      </c>
      <c r="B1">
        <v>177.964</v>
      </c>
      <c r="C1">
        <v>151.953</v>
      </c>
      <c r="D1">
        <v>0</v>
      </c>
      <c r="E1">
        <v>255</v>
      </c>
      <c r="F1">
        <v>0</v>
      </c>
      <c r="G1">
        <v>0</v>
      </c>
    </row>
    <row r="2" spans="1:7" x14ac:dyDescent="0.35">
      <c r="B2">
        <v>2.5999999999999999E-2</v>
      </c>
      <c r="C2">
        <v>158.53899999999999</v>
      </c>
      <c r="D2">
        <v>2</v>
      </c>
      <c r="E2">
        <v>255</v>
      </c>
      <c r="F2">
        <v>1.206</v>
      </c>
      <c r="G2">
        <v>3.1680000000000001</v>
      </c>
    </row>
    <row r="3" spans="1:7" x14ac:dyDescent="0.35">
      <c r="A3">
        <v>3</v>
      </c>
      <c r="B3">
        <v>0.03</v>
      </c>
      <c r="C3">
        <v>136.459</v>
      </c>
      <c r="D3">
        <v>1</v>
      </c>
      <c r="E3">
        <v>255</v>
      </c>
      <c r="F3">
        <v>5.8159999999999998</v>
      </c>
      <c r="G3">
        <v>3.6190000000000002</v>
      </c>
    </row>
    <row r="4" spans="1:7" x14ac:dyDescent="0.35">
      <c r="A4">
        <v>4</v>
      </c>
      <c r="B4">
        <v>9.7000000000000003E-2</v>
      </c>
      <c r="C4">
        <v>88.784999999999997</v>
      </c>
      <c r="D4">
        <v>0</v>
      </c>
      <c r="E4">
        <v>255</v>
      </c>
      <c r="F4">
        <v>-88.194999999999993</v>
      </c>
      <c r="G4">
        <v>11.641</v>
      </c>
    </row>
    <row r="5" spans="1:7" x14ac:dyDescent="0.35">
      <c r="A5">
        <v>5</v>
      </c>
      <c r="B5">
        <v>1.7000000000000001E-2</v>
      </c>
      <c r="C5">
        <v>155.739</v>
      </c>
      <c r="D5">
        <v>0</v>
      </c>
      <c r="E5">
        <v>255</v>
      </c>
      <c r="F5">
        <v>180</v>
      </c>
      <c r="G5">
        <v>2.0339999999999998</v>
      </c>
    </row>
    <row r="6" spans="1:7" x14ac:dyDescent="0.35">
      <c r="A6">
        <v>6</v>
      </c>
      <c r="B6">
        <v>6.3E-2</v>
      </c>
      <c r="C6">
        <v>146.75800000000001</v>
      </c>
      <c r="D6">
        <v>0</v>
      </c>
      <c r="E6">
        <v>255</v>
      </c>
      <c r="F6">
        <v>-172.08600000000001</v>
      </c>
      <c r="G6">
        <v>7.5060000000000002</v>
      </c>
    </row>
    <row r="7" spans="1:7" x14ac:dyDescent="0.35">
      <c r="A7">
        <v>7</v>
      </c>
      <c r="B7">
        <v>6.8000000000000005E-2</v>
      </c>
      <c r="C7">
        <v>178.33500000000001</v>
      </c>
      <c r="D7">
        <v>1.3340000000000001</v>
      </c>
      <c r="E7">
        <v>255</v>
      </c>
      <c r="F7">
        <v>-171.04</v>
      </c>
      <c r="G7">
        <v>8.1340000000000003</v>
      </c>
    </row>
    <row r="8" spans="1:7" x14ac:dyDescent="0.35">
      <c r="A8">
        <v>8</v>
      </c>
      <c r="B8">
        <v>9.6000000000000002E-2</v>
      </c>
      <c r="C8">
        <v>153.18700000000001</v>
      </c>
      <c r="D8">
        <v>0</v>
      </c>
      <c r="E8">
        <v>255</v>
      </c>
      <c r="F8">
        <v>1.3320000000000001</v>
      </c>
      <c r="G8">
        <v>11.472</v>
      </c>
    </row>
    <row r="9" spans="1:7" x14ac:dyDescent="0.35">
      <c r="A9">
        <v>9</v>
      </c>
      <c r="B9">
        <v>0.126</v>
      </c>
      <c r="C9">
        <v>165.85900000000001</v>
      </c>
      <c r="D9">
        <v>0</v>
      </c>
      <c r="E9">
        <v>255</v>
      </c>
      <c r="F9">
        <v>-176.708</v>
      </c>
      <c r="G9">
        <v>15.095000000000001</v>
      </c>
    </row>
    <row r="10" spans="1:7" x14ac:dyDescent="0.35">
      <c r="A10">
        <v>10</v>
      </c>
      <c r="B10">
        <v>4.9000000000000002E-2</v>
      </c>
      <c r="C10">
        <v>157.26300000000001</v>
      </c>
      <c r="D10">
        <v>0</v>
      </c>
      <c r="E10">
        <v>255</v>
      </c>
      <c r="F10">
        <v>1.9410000000000001</v>
      </c>
      <c r="G10">
        <v>5.9050000000000002</v>
      </c>
    </row>
    <row r="11" spans="1:7" x14ac:dyDescent="0.35">
      <c r="A11">
        <v>11</v>
      </c>
      <c r="B11">
        <v>8.4000000000000005E-2</v>
      </c>
      <c r="C11">
        <v>158.375</v>
      </c>
      <c r="D11">
        <v>0</v>
      </c>
      <c r="E11">
        <v>255</v>
      </c>
      <c r="F11">
        <v>-176.035</v>
      </c>
      <c r="G11">
        <v>10.125999999999999</v>
      </c>
    </row>
    <row r="12" spans="1:7" x14ac:dyDescent="0.35">
      <c r="A12">
        <v>12</v>
      </c>
      <c r="B12">
        <v>0.06</v>
      </c>
      <c r="C12">
        <v>154.09200000000001</v>
      </c>
      <c r="D12">
        <v>0</v>
      </c>
      <c r="E12">
        <v>255</v>
      </c>
      <c r="F12">
        <v>0.79200000000000004</v>
      </c>
      <c r="G12">
        <v>7.2350000000000003</v>
      </c>
    </row>
    <row r="13" spans="1:7" x14ac:dyDescent="0.35">
      <c r="A13">
        <v>13</v>
      </c>
      <c r="B13">
        <v>3.9E-2</v>
      </c>
      <c r="C13">
        <v>151.53299999999999</v>
      </c>
      <c r="D13">
        <v>0</v>
      </c>
      <c r="E13">
        <v>255</v>
      </c>
      <c r="F13">
        <v>-2.0449999999999999</v>
      </c>
      <c r="G13">
        <v>4.6710000000000003</v>
      </c>
    </row>
    <row r="14" spans="1:7" x14ac:dyDescent="0.35">
      <c r="A14">
        <v>14</v>
      </c>
      <c r="B14">
        <v>7.0000000000000007E-2</v>
      </c>
      <c r="C14">
        <v>123.20099999999999</v>
      </c>
      <c r="D14">
        <v>0</v>
      </c>
      <c r="E14">
        <v>255</v>
      </c>
      <c r="F14">
        <v>-0.45700000000000002</v>
      </c>
      <c r="G14">
        <v>8.3689999999999998</v>
      </c>
    </row>
    <row r="15" spans="1:7" x14ac:dyDescent="0.35">
      <c r="A15">
        <v>15</v>
      </c>
      <c r="B15">
        <v>2.4E-2</v>
      </c>
      <c r="C15">
        <v>150.065</v>
      </c>
      <c r="D15">
        <v>0</v>
      </c>
      <c r="E15">
        <v>255</v>
      </c>
      <c r="F15">
        <v>-178.65199999999999</v>
      </c>
      <c r="G15">
        <v>2.835</v>
      </c>
    </row>
    <row r="16" spans="1:7" x14ac:dyDescent="0.35">
      <c r="A16">
        <v>16</v>
      </c>
      <c r="B16">
        <v>6.3E-2</v>
      </c>
      <c r="C16">
        <v>135.92699999999999</v>
      </c>
      <c r="D16">
        <v>0</v>
      </c>
      <c r="E16">
        <v>255</v>
      </c>
      <c r="F16">
        <v>-1.5209999999999999</v>
      </c>
      <c r="G16">
        <v>7.5369999999999999</v>
      </c>
    </row>
    <row r="17" spans="1:7" x14ac:dyDescent="0.35">
      <c r="A17">
        <v>17</v>
      </c>
      <c r="B17">
        <v>0.11899999999999999</v>
      </c>
      <c r="C17">
        <v>140.71700000000001</v>
      </c>
      <c r="D17">
        <v>0</v>
      </c>
      <c r="E17">
        <v>255</v>
      </c>
      <c r="F17">
        <v>-177.983</v>
      </c>
      <c r="G17">
        <v>14.212</v>
      </c>
    </row>
    <row r="18" spans="1:7" x14ac:dyDescent="0.35">
      <c r="A18">
        <v>18</v>
      </c>
      <c r="B18">
        <v>7.0999999999999994E-2</v>
      </c>
      <c r="C18">
        <v>124.965</v>
      </c>
      <c r="D18">
        <v>0</v>
      </c>
      <c r="E18">
        <v>255</v>
      </c>
      <c r="F18">
        <v>0.44900000000000001</v>
      </c>
      <c r="G18">
        <v>8.5020000000000007</v>
      </c>
    </row>
    <row r="19" spans="1:7" x14ac:dyDescent="0.35">
      <c r="A19">
        <v>19</v>
      </c>
      <c r="B19">
        <v>0.10299999999999999</v>
      </c>
      <c r="C19">
        <v>133.92699999999999</v>
      </c>
      <c r="D19">
        <v>0.19500000000000001</v>
      </c>
      <c r="E19">
        <v>255</v>
      </c>
      <c r="F19">
        <v>179.53399999999999</v>
      </c>
      <c r="G19">
        <v>12.303000000000001</v>
      </c>
    </row>
    <row r="20" spans="1:7" x14ac:dyDescent="0.35">
      <c r="A20">
        <v>20</v>
      </c>
      <c r="B20">
        <v>0.03</v>
      </c>
      <c r="C20">
        <v>155.62700000000001</v>
      </c>
      <c r="D20">
        <v>0</v>
      </c>
      <c r="E20">
        <v>255</v>
      </c>
      <c r="F20">
        <v>2.121</v>
      </c>
      <c r="G20">
        <v>3.6030000000000002</v>
      </c>
    </row>
    <row r="21" spans="1:7" x14ac:dyDescent="0.35">
      <c r="A21">
        <v>21</v>
      </c>
      <c r="B21">
        <v>2.4E-2</v>
      </c>
      <c r="C21">
        <v>137.416</v>
      </c>
      <c r="D21">
        <v>0</v>
      </c>
      <c r="E21">
        <v>255</v>
      </c>
      <c r="F21">
        <v>-1.3169999999999999</v>
      </c>
      <c r="G21">
        <v>2.9009999999999998</v>
      </c>
    </row>
    <row r="22" spans="1:7" x14ac:dyDescent="0.35">
      <c r="A22">
        <v>22</v>
      </c>
      <c r="B22">
        <v>0.126</v>
      </c>
      <c r="C22">
        <v>134.50200000000001</v>
      </c>
      <c r="D22">
        <v>0</v>
      </c>
      <c r="E22">
        <v>255</v>
      </c>
      <c r="F22">
        <v>2.407</v>
      </c>
      <c r="G22">
        <v>15.083</v>
      </c>
    </row>
    <row r="23" spans="1:7" x14ac:dyDescent="0.35">
      <c r="A23">
        <v>23</v>
      </c>
      <c r="B23">
        <v>0.04</v>
      </c>
      <c r="C23">
        <v>134.827</v>
      </c>
      <c r="D23">
        <v>0</v>
      </c>
      <c r="E23">
        <v>255</v>
      </c>
      <c r="F23">
        <v>3.601</v>
      </c>
      <c r="G23">
        <v>4.7770000000000001</v>
      </c>
    </row>
    <row r="24" spans="1:7" x14ac:dyDescent="0.35">
      <c r="A24">
        <v>24</v>
      </c>
      <c r="B24">
        <v>8.7999999999999995E-2</v>
      </c>
      <c r="C24">
        <v>146.49600000000001</v>
      </c>
      <c r="D24">
        <v>0</v>
      </c>
      <c r="E24">
        <v>255</v>
      </c>
      <c r="F24">
        <v>-174.92</v>
      </c>
      <c r="G24">
        <v>10.542999999999999</v>
      </c>
    </row>
    <row r="25" spans="1:7" x14ac:dyDescent="0.35">
      <c r="A25">
        <v>25</v>
      </c>
      <c r="B25">
        <v>0.05</v>
      </c>
      <c r="C25">
        <v>147.72</v>
      </c>
      <c r="D25">
        <v>0</v>
      </c>
      <c r="E25">
        <v>255</v>
      </c>
      <c r="F25">
        <v>1.2869999999999999</v>
      </c>
      <c r="G25">
        <v>5.9359999999999999</v>
      </c>
    </row>
    <row r="26" spans="1:7" x14ac:dyDescent="0.35">
      <c r="A26">
        <v>26</v>
      </c>
      <c r="B26">
        <v>2.4E-2</v>
      </c>
      <c r="C26">
        <v>96.224999999999994</v>
      </c>
      <c r="D26">
        <v>0</v>
      </c>
      <c r="E26">
        <v>255</v>
      </c>
      <c r="F26">
        <v>-0.66600000000000004</v>
      </c>
      <c r="G26">
        <v>2.867</v>
      </c>
    </row>
    <row r="28" spans="1:7" x14ac:dyDescent="0.35">
      <c r="F28" t="s">
        <v>95</v>
      </c>
      <c r="G28">
        <f xml:space="preserve"> SUM(G2:G26)</f>
        <v>190.07400000000001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2-12</vt:lpstr>
      <vt:lpstr>2-13</vt:lpstr>
      <vt:lpstr>2-14</vt:lpstr>
      <vt:lpstr>2-15</vt:lpstr>
      <vt:lpstr>2-16</vt:lpstr>
      <vt:lpstr>2-17</vt:lpstr>
      <vt:lpstr>DOE </vt:lpstr>
      <vt:lpstr>DOE redo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Giulietti</dc:creator>
  <cp:lastModifiedBy>Ellie Giulietti</cp:lastModifiedBy>
  <dcterms:created xsi:type="dcterms:W3CDTF">2024-03-17T18:22:40Z</dcterms:created>
  <dcterms:modified xsi:type="dcterms:W3CDTF">2024-04-03T23:38:17Z</dcterms:modified>
</cp:coreProperties>
</file>