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yedelstein/Downloads/"/>
    </mc:Choice>
  </mc:AlternateContent>
  <xr:revisionPtr revIDLastSave="0" documentId="8_{712ADFF4-6E57-4C59-9EAD-CB6126679555}" xr6:coauthVersionLast="47" xr6:coauthVersionMax="47" xr10:uidLastSave="{00000000-0000-0000-0000-000000000000}"/>
  <bookViews>
    <workbookView xWindow="3840" yWindow="500" windowWidth="24740" windowHeight="16340" firstSheet="1" activeTab="1" xr2:uid="{00000000-000D-0000-FFFF-FFFF00000000}"/>
  </bookViews>
  <sheets>
    <sheet name="Sheet0" sheetId="1" r:id="rId1"/>
    <sheet name="Bead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M5" i="1" s="1"/>
  <c r="N5" i="1" s="1"/>
  <c r="L5" i="1"/>
  <c r="K8" i="1"/>
  <c r="L8" i="1"/>
  <c r="M8" i="1"/>
  <c r="N8" i="1" s="1"/>
  <c r="K11" i="1"/>
  <c r="L11" i="1"/>
  <c r="M11" i="1"/>
  <c r="N11" i="1" s="1"/>
  <c r="K14" i="1"/>
  <c r="L14" i="1"/>
  <c r="M14" i="1"/>
  <c r="N14" i="1" s="1"/>
  <c r="K17" i="1"/>
  <c r="L17" i="1"/>
  <c r="M17" i="1"/>
  <c r="N17" i="1" s="1"/>
  <c r="K20" i="1"/>
  <c r="L20" i="1"/>
  <c r="M20" i="1"/>
  <c r="N20" i="1" s="1"/>
  <c r="K23" i="1"/>
  <c r="L23" i="1"/>
  <c r="M23" i="1"/>
  <c r="N23" i="1" s="1"/>
  <c r="K26" i="1"/>
  <c r="L26" i="1"/>
  <c r="M26" i="1"/>
  <c r="N26" i="1" s="1"/>
  <c r="K29" i="1"/>
  <c r="L29" i="1"/>
  <c r="M29" i="1"/>
  <c r="N29" i="1" s="1"/>
  <c r="K32" i="1"/>
  <c r="L32" i="1"/>
  <c r="M32" i="1"/>
  <c r="N32" i="1" s="1"/>
  <c r="K35" i="1"/>
  <c r="L35" i="1"/>
  <c r="M35" i="1"/>
  <c r="N35" i="1" s="1"/>
  <c r="K38" i="1"/>
  <c r="L38" i="1"/>
  <c r="M38" i="1"/>
  <c r="N38" i="1" s="1"/>
  <c r="K41" i="1"/>
  <c r="L41" i="1"/>
  <c r="M41" i="1"/>
  <c r="N41" i="1" s="1"/>
  <c r="K44" i="1"/>
  <c r="L44" i="1"/>
  <c r="M44" i="1"/>
  <c r="N44" i="1" s="1"/>
  <c r="K47" i="1"/>
  <c r="L47" i="1"/>
  <c r="M47" i="1"/>
  <c r="N47" i="1" s="1"/>
  <c r="K50" i="1"/>
  <c r="L50" i="1"/>
  <c r="M50" i="1"/>
  <c r="N50" i="1" s="1"/>
  <c r="K53" i="1"/>
  <c r="L53" i="1"/>
  <c r="M53" i="1"/>
  <c r="N53" i="1" s="1"/>
  <c r="K56" i="1"/>
  <c r="L56" i="1"/>
  <c r="M56" i="1"/>
  <c r="N56" i="1" s="1"/>
  <c r="K59" i="1"/>
  <c r="L59" i="1"/>
  <c r="M59" i="1"/>
  <c r="N59" i="1" s="1"/>
  <c r="K62" i="1"/>
  <c r="L62" i="1"/>
  <c r="M62" i="1"/>
  <c r="N62" i="1" s="1"/>
  <c r="K65" i="1"/>
  <c r="L65" i="1"/>
  <c r="M65" i="1"/>
  <c r="N65" i="1" s="1"/>
  <c r="K68" i="1"/>
  <c r="L68" i="1"/>
  <c r="M68" i="1"/>
  <c r="N68" i="1" s="1"/>
  <c r="K71" i="1"/>
  <c r="L71" i="1"/>
  <c r="M71" i="1"/>
  <c r="N71" i="1" s="1"/>
  <c r="K74" i="1"/>
  <c r="L74" i="1"/>
  <c r="M74" i="1"/>
  <c r="N74" i="1" s="1"/>
  <c r="K77" i="1"/>
  <c r="L77" i="1"/>
  <c r="M77" i="1"/>
  <c r="N77" i="1" s="1"/>
  <c r="K80" i="1"/>
  <c r="L80" i="1"/>
  <c r="M80" i="1"/>
  <c r="N80" i="1" s="1"/>
  <c r="K83" i="1"/>
  <c r="L83" i="1"/>
  <c r="M83" i="1"/>
  <c r="N83" i="1" s="1"/>
  <c r="K86" i="1"/>
  <c r="L86" i="1"/>
  <c r="M86" i="1"/>
  <c r="N86" i="1" s="1"/>
  <c r="K89" i="1"/>
  <c r="L89" i="1"/>
  <c r="M89" i="1"/>
  <c r="N89" i="1" s="1"/>
  <c r="K92" i="1"/>
  <c r="L92" i="1"/>
  <c r="M92" i="1"/>
  <c r="N92" i="1" s="1"/>
  <c r="K95" i="1"/>
  <c r="L95" i="1"/>
  <c r="M95" i="1"/>
  <c r="N95" i="1" s="1"/>
  <c r="K98" i="1"/>
  <c r="L98" i="1"/>
  <c r="M98" i="1"/>
  <c r="N98" i="1" s="1"/>
  <c r="K101" i="1"/>
  <c r="L101" i="1"/>
  <c r="M101" i="1"/>
  <c r="N101" i="1" s="1"/>
  <c r="K104" i="1"/>
  <c r="L104" i="1"/>
  <c r="M104" i="1"/>
  <c r="N104" i="1" s="1"/>
  <c r="K107" i="1"/>
  <c r="L107" i="1"/>
  <c r="M107" i="1"/>
  <c r="N107" i="1" s="1"/>
  <c r="K110" i="1"/>
  <c r="L110" i="1"/>
  <c r="M110" i="1"/>
  <c r="N110" i="1" s="1"/>
  <c r="K113" i="1"/>
  <c r="L113" i="1"/>
  <c r="M113" i="1"/>
  <c r="N113" i="1" s="1"/>
  <c r="K116" i="1"/>
  <c r="L116" i="1"/>
  <c r="M116" i="1"/>
  <c r="N116" i="1" s="1"/>
  <c r="K119" i="1"/>
  <c r="L119" i="1"/>
  <c r="M119" i="1"/>
  <c r="N119" i="1" s="1"/>
  <c r="K122" i="1"/>
  <c r="L122" i="1"/>
  <c r="M122" i="1"/>
  <c r="N122" i="1" s="1"/>
  <c r="K125" i="1"/>
  <c r="L125" i="1"/>
  <c r="M125" i="1"/>
  <c r="N125" i="1" s="1"/>
  <c r="K128" i="1"/>
  <c r="L128" i="1"/>
  <c r="M128" i="1"/>
  <c r="N128" i="1" s="1"/>
  <c r="K131" i="1"/>
  <c r="L131" i="1"/>
  <c r="M131" i="1"/>
  <c r="N131" i="1" s="1"/>
  <c r="K134" i="1"/>
  <c r="L134" i="1"/>
  <c r="M134" i="1"/>
  <c r="N134" i="1" s="1"/>
  <c r="K137" i="1"/>
  <c r="L137" i="1"/>
  <c r="M137" i="1"/>
  <c r="N137" i="1" s="1"/>
  <c r="K140" i="1"/>
  <c r="L140" i="1"/>
  <c r="M140" i="1"/>
  <c r="N140" i="1" s="1"/>
  <c r="K143" i="1"/>
  <c r="L143" i="1"/>
  <c r="M143" i="1"/>
  <c r="N143" i="1" s="1"/>
  <c r="K146" i="1"/>
  <c r="L146" i="1"/>
  <c r="M146" i="1"/>
  <c r="N146" i="1" s="1"/>
  <c r="K149" i="1"/>
  <c r="L149" i="1"/>
  <c r="M149" i="1"/>
  <c r="N149" i="1" s="1"/>
  <c r="K152" i="1"/>
  <c r="L152" i="1"/>
  <c r="M152" i="1"/>
  <c r="N152" i="1" s="1"/>
  <c r="K155" i="1"/>
  <c r="L155" i="1"/>
  <c r="M155" i="1"/>
  <c r="N155" i="1" s="1"/>
  <c r="K158" i="1"/>
  <c r="L158" i="1"/>
  <c r="M158" i="1"/>
  <c r="N158" i="1" s="1"/>
  <c r="K161" i="1"/>
  <c r="L161" i="1"/>
  <c r="M161" i="1"/>
  <c r="N161" i="1" s="1"/>
  <c r="K164" i="1"/>
  <c r="L164" i="1"/>
  <c r="M164" i="1"/>
  <c r="N164" i="1" s="1"/>
  <c r="K167" i="1"/>
  <c r="L167" i="1"/>
  <c r="M167" i="1"/>
  <c r="N167" i="1" s="1"/>
  <c r="K170" i="1"/>
  <c r="L170" i="1"/>
  <c r="M170" i="1"/>
  <c r="N170" i="1" s="1"/>
  <c r="K173" i="1"/>
  <c r="L173" i="1"/>
  <c r="M173" i="1"/>
  <c r="N173" i="1" s="1"/>
  <c r="K176" i="1"/>
  <c r="L176" i="1"/>
  <c r="M176" i="1"/>
  <c r="N176" i="1" s="1"/>
  <c r="K179" i="1"/>
  <c r="L179" i="1"/>
  <c r="M179" i="1"/>
  <c r="N179" i="1" s="1"/>
  <c r="K182" i="1"/>
  <c r="L182" i="1"/>
  <c r="M182" i="1"/>
  <c r="N182" i="1" s="1"/>
  <c r="K185" i="1"/>
  <c r="M185" i="1" s="1"/>
  <c r="N185" i="1" s="1"/>
  <c r="L185" i="1"/>
  <c r="K188" i="1"/>
  <c r="L188" i="1"/>
  <c r="M188" i="1"/>
  <c r="N188" i="1" s="1"/>
  <c r="K191" i="1"/>
  <c r="M191" i="1" s="1"/>
  <c r="N191" i="1" s="1"/>
  <c r="L191" i="1"/>
  <c r="K194" i="1"/>
  <c r="L194" i="1"/>
  <c r="M194" i="1"/>
  <c r="N194" i="1" s="1"/>
  <c r="K197" i="1"/>
  <c r="M197" i="1" s="1"/>
  <c r="N197" i="1" s="1"/>
  <c r="L197" i="1"/>
  <c r="K200" i="1"/>
  <c r="L200" i="1"/>
  <c r="M200" i="1"/>
  <c r="N200" i="1" s="1"/>
  <c r="K203" i="1"/>
  <c r="M203" i="1" s="1"/>
  <c r="N203" i="1" s="1"/>
  <c r="L203" i="1"/>
  <c r="K206" i="1"/>
  <c r="L206" i="1"/>
  <c r="M206" i="1"/>
  <c r="N206" i="1" s="1"/>
  <c r="K209" i="1"/>
  <c r="M209" i="1" s="1"/>
  <c r="N209" i="1" s="1"/>
  <c r="L209" i="1"/>
  <c r="K212" i="1"/>
  <c r="L212" i="1"/>
  <c r="M212" i="1"/>
  <c r="N212" i="1" s="1"/>
  <c r="K215" i="1"/>
  <c r="M215" i="1" s="1"/>
  <c r="N215" i="1" s="1"/>
  <c r="L215" i="1"/>
  <c r="K218" i="1"/>
  <c r="L218" i="1"/>
  <c r="M218" i="1"/>
  <c r="N218" i="1" s="1"/>
  <c r="K221" i="1"/>
  <c r="M221" i="1" s="1"/>
  <c r="N221" i="1" s="1"/>
  <c r="L221" i="1"/>
  <c r="K224" i="1"/>
  <c r="L224" i="1"/>
  <c r="M224" i="1"/>
  <c r="N224" i="1" s="1"/>
  <c r="K227" i="1"/>
  <c r="M227" i="1" s="1"/>
  <c r="N227" i="1" s="1"/>
  <c r="L227" i="1"/>
  <c r="K230" i="1"/>
  <c r="L230" i="1"/>
  <c r="M230" i="1"/>
  <c r="N230" i="1" s="1"/>
  <c r="K233" i="1"/>
  <c r="M233" i="1" s="1"/>
  <c r="N233" i="1" s="1"/>
  <c r="L233" i="1"/>
  <c r="K236" i="1"/>
  <c r="L236" i="1"/>
  <c r="M236" i="1"/>
  <c r="N236" i="1" s="1"/>
  <c r="K239" i="1"/>
  <c r="M239" i="1" s="1"/>
  <c r="N239" i="1" s="1"/>
  <c r="L239" i="1"/>
  <c r="K242" i="1"/>
  <c r="L242" i="1"/>
  <c r="M242" i="1"/>
  <c r="N242" i="1" s="1"/>
  <c r="K245" i="1"/>
  <c r="M245" i="1" s="1"/>
  <c r="N245" i="1" s="1"/>
  <c r="L245" i="1"/>
  <c r="K248" i="1"/>
  <c r="L248" i="1"/>
  <c r="M248" i="1"/>
  <c r="N248" i="1" s="1"/>
  <c r="K251" i="1"/>
  <c r="M251" i="1" s="1"/>
  <c r="N251" i="1" s="1"/>
  <c r="L251" i="1"/>
  <c r="K254" i="1"/>
  <c r="L254" i="1"/>
  <c r="M254" i="1"/>
  <c r="N254" i="1" s="1"/>
  <c r="K257" i="1"/>
  <c r="M257" i="1" s="1"/>
  <c r="N257" i="1" s="1"/>
  <c r="L257" i="1"/>
  <c r="K260" i="1"/>
  <c r="L260" i="1"/>
  <c r="M260" i="1"/>
  <c r="N260" i="1" s="1"/>
  <c r="K263" i="1"/>
  <c r="M263" i="1" s="1"/>
  <c r="N263" i="1" s="1"/>
  <c r="L263" i="1"/>
  <c r="K266" i="1"/>
  <c r="L266" i="1"/>
  <c r="M266" i="1"/>
  <c r="N266" i="1" s="1"/>
  <c r="K269" i="1"/>
  <c r="M269" i="1" s="1"/>
  <c r="N269" i="1" s="1"/>
  <c r="L269" i="1"/>
  <c r="K272" i="1"/>
  <c r="L272" i="1"/>
  <c r="M272" i="1"/>
  <c r="N272" i="1" s="1"/>
  <c r="K275" i="1"/>
  <c r="M275" i="1" s="1"/>
  <c r="N275" i="1" s="1"/>
  <c r="L275" i="1"/>
  <c r="K278" i="1"/>
  <c r="L278" i="1"/>
  <c r="M278" i="1"/>
  <c r="N278" i="1" s="1"/>
  <c r="K281" i="1"/>
  <c r="M281" i="1" s="1"/>
  <c r="N281" i="1" s="1"/>
  <c r="L281" i="1"/>
  <c r="K284" i="1"/>
  <c r="L284" i="1"/>
  <c r="M284" i="1"/>
  <c r="N284" i="1" s="1"/>
  <c r="K287" i="1"/>
  <c r="M287" i="1" s="1"/>
  <c r="N287" i="1" s="1"/>
  <c r="L287" i="1"/>
  <c r="K290" i="1"/>
  <c r="L290" i="1"/>
  <c r="M290" i="1"/>
  <c r="N290" i="1" s="1"/>
  <c r="K293" i="1"/>
  <c r="M293" i="1" s="1"/>
  <c r="N293" i="1" s="1"/>
  <c r="L293" i="1"/>
  <c r="K296" i="1"/>
  <c r="L296" i="1"/>
  <c r="M296" i="1"/>
  <c r="N296" i="1" s="1"/>
  <c r="K299" i="1"/>
  <c r="M299" i="1" s="1"/>
  <c r="N299" i="1" s="1"/>
  <c r="L299" i="1"/>
  <c r="K302" i="1"/>
  <c r="L302" i="1"/>
  <c r="M302" i="1"/>
  <c r="N302" i="1" s="1"/>
  <c r="K305" i="1"/>
  <c r="M305" i="1" s="1"/>
  <c r="N305" i="1" s="1"/>
  <c r="L305" i="1"/>
  <c r="K308" i="1"/>
  <c r="L308" i="1"/>
  <c r="M308" i="1"/>
  <c r="N308" i="1" s="1"/>
  <c r="K311" i="1"/>
  <c r="M311" i="1" s="1"/>
  <c r="N311" i="1" s="1"/>
  <c r="L311" i="1"/>
  <c r="K314" i="1"/>
  <c r="L314" i="1"/>
  <c r="M314" i="1"/>
  <c r="N314" i="1" s="1"/>
  <c r="K317" i="1"/>
  <c r="M317" i="1" s="1"/>
  <c r="N317" i="1" s="1"/>
  <c r="L317" i="1"/>
  <c r="K320" i="1"/>
  <c r="L320" i="1"/>
  <c r="M320" i="1"/>
  <c r="N320" i="1" s="1"/>
  <c r="K323" i="1"/>
  <c r="M323" i="1" s="1"/>
  <c r="N323" i="1" s="1"/>
  <c r="L323" i="1"/>
  <c r="K326" i="1"/>
  <c r="L326" i="1"/>
  <c r="M326" i="1"/>
  <c r="N326" i="1" s="1"/>
  <c r="K329" i="1"/>
  <c r="M329" i="1" s="1"/>
  <c r="N329" i="1" s="1"/>
  <c r="L329" i="1"/>
  <c r="K332" i="1"/>
  <c r="L332" i="1"/>
  <c r="M332" i="1"/>
  <c r="N332" i="1" s="1"/>
  <c r="K335" i="1"/>
  <c r="M335" i="1" s="1"/>
  <c r="N335" i="1" s="1"/>
  <c r="L335" i="1"/>
  <c r="K338" i="1"/>
  <c r="L338" i="1"/>
  <c r="M338" i="1"/>
  <c r="N338" i="1" s="1"/>
  <c r="K341" i="1"/>
  <c r="M341" i="1" s="1"/>
  <c r="N341" i="1" s="1"/>
  <c r="L341" i="1"/>
  <c r="K344" i="1"/>
  <c r="L344" i="1"/>
  <c r="M344" i="1"/>
  <c r="N344" i="1" s="1"/>
  <c r="K347" i="1"/>
  <c r="M347" i="1" s="1"/>
  <c r="N347" i="1" s="1"/>
  <c r="L347" i="1"/>
  <c r="K350" i="1"/>
  <c r="L350" i="1"/>
  <c r="M350" i="1"/>
  <c r="N350" i="1" s="1"/>
  <c r="K353" i="1"/>
  <c r="M353" i="1" s="1"/>
  <c r="N353" i="1" s="1"/>
  <c r="L353" i="1"/>
  <c r="K356" i="1"/>
  <c r="L356" i="1"/>
  <c r="M356" i="1"/>
  <c r="N356" i="1" s="1"/>
  <c r="K359" i="1"/>
  <c r="M359" i="1" s="1"/>
  <c r="N359" i="1" s="1"/>
  <c r="L359" i="1"/>
  <c r="K362" i="1"/>
  <c r="L362" i="1"/>
  <c r="M362" i="1"/>
  <c r="N362" i="1" s="1"/>
  <c r="K365" i="1"/>
  <c r="M365" i="1" s="1"/>
  <c r="N365" i="1" s="1"/>
  <c r="L365" i="1"/>
  <c r="K368" i="1"/>
  <c r="L368" i="1"/>
  <c r="M368" i="1"/>
  <c r="N368" i="1" s="1"/>
  <c r="K371" i="1"/>
  <c r="M371" i="1" s="1"/>
  <c r="N371" i="1" s="1"/>
  <c r="L371" i="1"/>
  <c r="K374" i="1"/>
  <c r="L374" i="1"/>
  <c r="M374" i="1"/>
  <c r="N374" i="1" s="1"/>
  <c r="K377" i="1"/>
  <c r="M377" i="1" s="1"/>
  <c r="N377" i="1" s="1"/>
  <c r="L377" i="1"/>
  <c r="K380" i="1"/>
  <c r="L380" i="1"/>
  <c r="M380" i="1"/>
  <c r="N380" i="1" s="1"/>
  <c r="K383" i="1"/>
  <c r="M383" i="1" s="1"/>
  <c r="N383" i="1" s="1"/>
  <c r="L383" i="1"/>
  <c r="K386" i="1"/>
  <c r="L386" i="1"/>
  <c r="M386" i="1"/>
  <c r="N386" i="1" s="1"/>
  <c r="K389" i="1"/>
  <c r="M389" i="1" s="1"/>
  <c r="N389" i="1" s="1"/>
  <c r="L389" i="1"/>
  <c r="K392" i="1"/>
  <c r="L392" i="1"/>
  <c r="M392" i="1"/>
  <c r="N392" i="1" s="1"/>
  <c r="K395" i="1"/>
  <c r="M395" i="1" s="1"/>
  <c r="N395" i="1" s="1"/>
  <c r="L395" i="1"/>
  <c r="K398" i="1"/>
  <c r="L398" i="1"/>
  <c r="M398" i="1"/>
  <c r="N398" i="1" s="1"/>
  <c r="K401" i="1"/>
  <c r="M401" i="1" s="1"/>
  <c r="N401" i="1" s="1"/>
  <c r="L401" i="1"/>
  <c r="K404" i="1"/>
  <c r="L404" i="1"/>
  <c r="M404" i="1"/>
  <c r="N404" i="1" s="1"/>
  <c r="K407" i="1"/>
  <c r="M407" i="1" s="1"/>
  <c r="N407" i="1" s="1"/>
  <c r="L407" i="1"/>
  <c r="K410" i="1"/>
  <c r="L410" i="1"/>
  <c r="M410" i="1"/>
  <c r="N410" i="1" s="1"/>
  <c r="K413" i="1"/>
  <c r="M413" i="1" s="1"/>
  <c r="N413" i="1" s="1"/>
  <c r="L413" i="1"/>
  <c r="K416" i="1"/>
  <c r="L416" i="1"/>
  <c r="M416" i="1"/>
  <c r="N416" i="1" s="1"/>
  <c r="K419" i="1"/>
  <c r="M419" i="1" s="1"/>
  <c r="N419" i="1" s="1"/>
  <c r="L419" i="1"/>
  <c r="K422" i="1"/>
  <c r="L422" i="1"/>
  <c r="M422" i="1"/>
  <c r="N422" i="1" s="1"/>
  <c r="K425" i="1"/>
  <c r="M425" i="1" s="1"/>
  <c r="N425" i="1" s="1"/>
  <c r="L425" i="1"/>
  <c r="K428" i="1"/>
  <c r="L428" i="1"/>
  <c r="M428" i="1"/>
  <c r="N428" i="1" s="1"/>
  <c r="K431" i="1"/>
  <c r="M431" i="1" s="1"/>
  <c r="N431" i="1" s="1"/>
  <c r="L431" i="1"/>
  <c r="K434" i="1"/>
  <c r="L434" i="1"/>
  <c r="M434" i="1"/>
  <c r="N434" i="1" s="1"/>
  <c r="K437" i="1"/>
  <c r="M437" i="1" s="1"/>
  <c r="N437" i="1" s="1"/>
  <c r="L437" i="1"/>
  <c r="K440" i="1"/>
  <c r="L440" i="1"/>
  <c r="M440" i="1"/>
  <c r="N440" i="1" s="1"/>
  <c r="K443" i="1"/>
  <c r="M443" i="1" s="1"/>
  <c r="N443" i="1" s="1"/>
  <c r="L443" i="1"/>
  <c r="K446" i="1"/>
  <c r="L446" i="1"/>
  <c r="M446" i="1"/>
  <c r="N446" i="1" s="1"/>
  <c r="K449" i="1"/>
  <c r="M449" i="1" s="1"/>
  <c r="N449" i="1" s="1"/>
  <c r="L449" i="1"/>
  <c r="K452" i="1"/>
  <c r="L452" i="1"/>
  <c r="M452" i="1"/>
  <c r="N452" i="1" s="1"/>
  <c r="K455" i="1"/>
  <c r="M455" i="1" s="1"/>
  <c r="N455" i="1" s="1"/>
  <c r="L455" i="1"/>
  <c r="K458" i="1"/>
  <c r="L458" i="1"/>
  <c r="M458" i="1"/>
  <c r="N458" i="1" s="1"/>
  <c r="K461" i="1"/>
  <c r="M461" i="1" s="1"/>
  <c r="N461" i="1" s="1"/>
  <c r="L461" i="1"/>
  <c r="K464" i="1"/>
  <c r="L464" i="1"/>
  <c r="M464" i="1"/>
  <c r="N464" i="1" s="1"/>
  <c r="K467" i="1"/>
  <c r="M467" i="1" s="1"/>
  <c r="N467" i="1" s="1"/>
  <c r="L467" i="1"/>
  <c r="K470" i="1"/>
  <c r="L470" i="1"/>
  <c r="M470" i="1"/>
  <c r="N470" i="1" s="1"/>
  <c r="K473" i="1"/>
  <c r="M473" i="1" s="1"/>
  <c r="N473" i="1" s="1"/>
  <c r="L473" i="1"/>
  <c r="K476" i="1"/>
  <c r="L476" i="1"/>
  <c r="M476" i="1"/>
  <c r="N476" i="1" s="1"/>
  <c r="K479" i="1"/>
  <c r="M479" i="1" s="1"/>
  <c r="N479" i="1" s="1"/>
  <c r="L479" i="1"/>
  <c r="F5" i="1"/>
  <c r="G5" i="1"/>
  <c r="I5" i="1" s="1"/>
  <c r="H5" i="1"/>
  <c r="F8" i="1"/>
  <c r="G8" i="1"/>
  <c r="H8" i="1"/>
  <c r="I8" i="1"/>
  <c r="F11" i="1"/>
  <c r="G11" i="1"/>
  <c r="H11" i="1"/>
  <c r="I11" i="1"/>
  <c r="F14" i="1"/>
  <c r="G14" i="1"/>
  <c r="H14" i="1"/>
  <c r="I14" i="1"/>
  <c r="F17" i="1"/>
  <c r="G17" i="1"/>
  <c r="H17" i="1"/>
  <c r="I17" i="1"/>
  <c r="F20" i="1"/>
  <c r="G20" i="1"/>
  <c r="H20" i="1"/>
  <c r="I20" i="1"/>
  <c r="F23" i="1"/>
  <c r="G23" i="1"/>
  <c r="H23" i="1"/>
  <c r="I23" i="1"/>
  <c r="F26" i="1"/>
  <c r="G26" i="1"/>
  <c r="H26" i="1"/>
  <c r="I26" i="1"/>
  <c r="F29" i="1"/>
  <c r="G29" i="1"/>
  <c r="H29" i="1"/>
  <c r="I29" i="1"/>
  <c r="F32" i="1"/>
  <c r="G32" i="1"/>
  <c r="H32" i="1"/>
  <c r="I32" i="1"/>
  <c r="F35" i="1"/>
  <c r="G35" i="1"/>
  <c r="H35" i="1"/>
  <c r="I35" i="1"/>
  <c r="F38" i="1"/>
  <c r="G38" i="1"/>
  <c r="H38" i="1"/>
  <c r="I38" i="1"/>
  <c r="F41" i="1"/>
  <c r="G41" i="1"/>
  <c r="H41" i="1"/>
  <c r="I41" i="1"/>
  <c r="F44" i="1"/>
  <c r="G44" i="1"/>
  <c r="H44" i="1"/>
  <c r="I44" i="1"/>
  <c r="F47" i="1"/>
  <c r="G47" i="1"/>
  <c r="H47" i="1"/>
  <c r="I47" i="1"/>
  <c r="F50" i="1"/>
  <c r="G50" i="1"/>
  <c r="H50" i="1"/>
  <c r="I50" i="1"/>
  <c r="F53" i="1"/>
  <c r="G53" i="1"/>
  <c r="H53" i="1"/>
  <c r="I53" i="1"/>
  <c r="F56" i="1"/>
  <c r="G56" i="1"/>
  <c r="H56" i="1"/>
  <c r="I56" i="1"/>
  <c r="F59" i="1"/>
  <c r="G59" i="1"/>
  <c r="H59" i="1"/>
  <c r="I59" i="1"/>
  <c r="F62" i="1"/>
  <c r="G62" i="1"/>
  <c r="H62" i="1"/>
  <c r="I62" i="1"/>
  <c r="F65" i="1"/>
  <c r="G65" i="1"/>
  <c r="H65" i="1"/>
  <c r="I65" i="1"/>
  <c r="F68" i="1"/>
  <c r="G68" i="1"/>
  <c r="H68" i="1"/>
  <c r="I68" i="1"/>
  <c r="F71" i="1"/>
  <c r="G71" i="1"/>
  <c r="H71" i="1"/>
  <c r="I71" i="1"/>
  <c r="F74" i="1"/>
  <c r="G74" i="1"/>
  <c r="H74" i="1"/>
  <c r="I74" i="1"/>
  <c r="F77" i="1"/>
  <c r="G77" i="1"/>
  <c r="H77" i="1"/>
  <c r="I77" i="1"/>
  <c r="F80" i="1"/>
  <c r="G80" i="1"/>
  <c r="H80" i="1"/>
  <c r="I80" i="1"/>
  <c r="F83" i="1"/>
  <c r="G83" i="1"/>
  <c r="H83" i="1"/>
  <c r="I83" i="1"/>
  <c r="F86" i="1"/>
  <c r="G86" i="1"/>
  <c r="H86" i="1"/>
  <c r="I86" i="1"/>
  <c r="F89" i="1"/>
  <c r="G89" i="1"/>
  <c r="H89" i="1"/>
  <c r="I89" i="1"/>
  <c r="F92" i="1"/>
  <c r="G92" i="1"/>
  <c r="H92" i="1"/>
  <c r="I92" i="1"/>
  <c r="F95" i="1"/>
  <c r="G95" i="1"/>
  <c r="H95" i="1"/>
  <c r="I95" i="1"/>
  <c r="F98" i="1"/>
  <c r="G98" i="1"/>
  <c r="H98" i="1"/>
  <c r="I98" i="1"/>
  <c r="F101" i="1"/>
  <c r="G101" i="1"/>
  <c r="H101" i="1"/>
  <c r="I101" i="1"/>
  <c r="F104" i="1"/>
  <c r="G104" i="1"/>
  <c r="H104" i="1"/>
  <c r="I104" i="1"/>
  <c r="F107" i="1"/>
  <c r="G107" i="1"/>
  <c r="H107" i="1"/>
  <c r="I107" i="1"/>
  <c r="F110" i="1"/>
  <c r="G110" i="1"/>
  <c r="H110" i="1"/>
  <c r="I110" i="1"/>
  <c r="F113" i="1"/>
  <c r="G113" i="1"/>
  <c r="H113" i="1"/>
  <c r="I113" i="1"/>
  <c r="F116" i="1"/>
  <c r="G116" i="1"/>
  <c r="H116" i="1"/>
  <c r="I116" i="1"/>
  <c r="F119" i="1"/>
  <c r="G119" i="1"/>
  <c r="H119" i="1"/>
  <c r="I119" i="1"/>
  <c r="F122" i="1"/>
  <c r="G122" i="1"/>
  <c r="H122" i="1"/>
  <c r="I122" i="1"/>
  <c r="F125" i="1"/>
  <c r="G125" i="1"/>
  <c r="H125" i="1"/>
  <c r="I125" i="1"/>
  <c r="F128" i="1"/>
  <c r="G128" i="1"/>
  <c r="H128" i="1"/>
  <c r="I128" i="1"/>
  <c r="F131" i="1"/>
  <c r="G131" i="1"/>
  <c r="H131" i="1"/>
  <c r="I131" i="1"/>
  <c r="F134" i="1"/>
  <c r="G134" i="1"/>
  <c r="H134" i="1"/>
  <c r="I134" i="1"/>
  <c r="F137" i="1"/>
  <c r="G137" i="1"/>
  <c r="H137" i="1"/>
  <c r="I137" i="1"/>
  <c r="F140" i="1"/>
  <c r="G140" i="1"/>
  <c r="H140" i="1"/>
  <c r="I140" i="1"/>
  <c r="F143" i="1"/>
  <c r="G143" i="1"/>
  <c r="H143" i="1"/>
  <c r="I143" i="1"/>
  <c r="F146" i="1"/>
  <c r="G146" i="1"/>
  <c r="H146" i="1"/>
  <c r="I146" i="1"/>
  <c r="F149" i="1"/>
  <c r="G149" i="1"/>
  <c r="H149" i="1"/>
  <c r="I149" i="1"/>
  <c r="F152" i="1"/>
  <c r="G152" i="1"/>
  <c r="H152" i="1"/>
  <c r="I152" i="1"/>
  <c r="F155" i="1"/>
  <c r="G155" i="1"/>
  <c r="H155" i="1"/>
  <c r="I155" i="1"/>
  <c r="F158" i="1"/>
  <c r="G158" i="1"/>
  <c r="H158" i="1"/>
  <c r="I158" i="1"/>
  <c r="F161" i="1"/>
  <c r="G161" i="1"/>
  <c r="H161" i="1"/>
  <c r="I161" i="1"/>
  <c r="F164" i="1"/>
  <c r="G164" i="1"/>
  <c r="H164" i="1"/>
  <c r="I164" i="1"/>
  <c r="F167" i="1"/>
  <c r="G167" i="1"/>
  <c r="H167" i="1"/>
  <c r="I167" i="1"/>
  <c r="F170" i="1"/>
  <c r="G170" i="1"/>
  <c r="H170" i="1"/>
  <c r="I170" i="1"/>
  <c r="F173" i="1"/>
  <c r="G173" i="1"/>
  <c r="H173" i="1"/>
  <c r="I173" i="1"/>
  <c r="F176" i="1"/>
  <c r="G176" i="1"/>
  <c r="H176" i="1"/>
  <c r="I176" i="1"/>
  <c r="F179" i="1"/>
  <c r="G179" i="1"/>
  <c r="H179" i="1"/>
  <c r="I179" i="1"/>
  <c r="F182" i="1"/>
  <c r="G182" i="1"/>
  <c r="H182" i="1"/>
  <c r="I182" i="1"/>
  <c r="F185" i="1"/>
  <c r="G185" i="1"/>
  <c r="H185" i="1"/>
  <c r="I185" i="1"/>
  <c r="F188" i="1"/>
  <c r="G188" i="1"/>
  <c r="H188" i="1"/>
  <c r="I188" i="1"/>
  <c r="F191" i="1"/>
  <c r="G191" i="1"/>
  <c r="H191" i="1"/>
  <c r="I191" i="1"/>
  <c r="F194" i="1"/>
  <c r="G194" i="1"/>
  <c r="H194" i="1"/>
  <c r="I194" i="1"/>
  <c r="F197" i="1"/>
  <c r="G197" i="1"/>
  <c r="H197" i="1"/>
  <c r="I197" i="1"/>
  <c r="F200" i="1"/>
  <c r="G200" i="1"/>
  <c r="H200" i="1"/>
  <c r="I200" i="1"/>
  <c r="F203" i="1"/>
  <c r="G203" i="1"/>
  <c r="H203" i="1"/>
  <c r="I203" i="1"/>
  <c r="F206" i="1"/>
  <c r="G206" i="1"/>
  <c r="H206" i="1"/>
  <c r="I206" i="1"/>
  <c r="F209" i="1"/>
  <c r="G209" i="1"/>
  <c r="H209" i="1"/>
  <c r="I209" i="1"/>
  <c r="F212" i="1"/>
  <c r="G212" i="1"/>
  <c r="H212" i="1"/>
  <c r="I212" i="1"/>
  <c r="F215" i="1"/>
  <c r="G215" i="1"/>
  <c r="H215" i="1"/>
  <c r="I215" i="1"/>
  <c r="F218" i="1"/>
  <c r="G218" i="1"/>
  <c r="H218" i="1"/>
  <c r="I218" i="1"/>
  <c r="F221" i="1"/>
  <c r="G221" i="1"/>
  <c r="H221" i="1"/>
  <c r="I221" i="1"/>
  <c r="F224" i="1"/>
  <c r="G224" i="1"/>
  <c r="H224" i="1"/>
  <c r="I224" i="1"/>
  <c r="F227" i="1"/>
  <c r="G227" i="1"/>
  <c r="H227" i="1"/>
  <c r="I227" i="1"/>
  <c r="F230" i="1"/>
  <c r="G230" i="1"/>
  <c r="H230" i="1"/>
  <c r="I230" i="1"/>
  <c r="F233" i="1"/>
  <c r="G233" i="1"/>
  <c r="H233" i="1"/>
  <c r="I233" i="1"/>
  <c r="F236" i="1"/>
  <c r="G236" i="1"/>
  <c r="H236" i="1"/>
  <c r="I236" i="1"/>
  <c r="F239" i="1"/>
  <c r="G239" i="1"/>
  <c r="H239" i="1"/>
  <c r="I239" i="1"/>
  <c r="F242" i="1"/>
  <c r="G242" i="1"/>
  <c r="H242" i="1"/>
  <c r="I242" i="1"/>
  <c r="F245" i="1"/>
  <c r="G245" i="1"/>
  <c r="H245" i="1"/>
  <c r="I245" i="1"/>
  <c r="F248" i="1"/>
  <c r="G248" i="1"/>
  <c r="H248" i="1"/>
  <c r="I248" i="1"/>
  <c r="F251" i="1"/>
  <c r="G251" i="1"/>
  <c r="H251" i="1"/>
  <c r="I251" i="1"/>
  <c r="F254" i="1"/>
  <c r="G254" i="1"/>
  <c r="H254" i="1"/>
  <c r="I254" i="1"/>
  <c r="F257" i="1"/>
  <c r="G257" i="1"/>
  <c r="H257" i="1"/>
  <c r="I257" i="1"/>
  <c r="F260" i="1"/>
  <c r="G260" i="1"/>
  <c r="H260" i="1"/>
  <c r="I260" i="1"/>
  <c r="F263" i="1"/>
  <c r="G263" i="1"/>
  <c r="H263" i="1"/>
  <c r="I263" i="1"/>
  <c r="F266" i="1"/>
  <c r="G266" i="1"/>
  <c r="H266" i="1"/>
  <c r="I266" i="1"/>
  <c r="F269" i="1"/>
  <c r="G269" i="1"/>
  <c r="H269" i="1"/>
  <c r="I269" i="1"/>
  <c r="F272" i="1"/>
  <c r="G272" i="1"/>
  <c r="H272" i="1"/>
  <c r="I272" i="1"/>
  <c r="F275" i="1"/>
  <c r="G275" i="1"/>
  <c r="H275" i="1"/>
  <c r="I275" i="1"/>
  <c r="F278" i="1"/>
  <c r="G278" i="1"/>
  <c r="H278" i="1"/>
  <c r="I278" i="1"/>
  <c r="F281" i="1"/>
  <c r="G281" i="1"/>
  <c r="H281" i="1"/>
  <c r="I281" i="1"/>
  <c r="F284" i="1"/>
  <c r="G284" i="1"/>
  <c r="H284" i="1"/>
  <c r="I284" i="1"/>
  <c r="F287" i="1"/>
  <c r="G287" i="1"/>
  <c r="H287" i="1"/>
  <c r="I287" i="1"/>
  <c r="F290" i="1"/>
  <c r="G290" i="1"/>
  <c r="H290" i="1"/>
  <c r="I290" i="1"/>
  <c r="F293" i="1"/>
  <c r="G293" i="1"/>
  <c r="H293" i="1"/>
  <c r="I293" i="1"/>
  <c r="F296" i="1"/>
  <c r="G296" i="1"/>
  <c r="H296" i="1"/>
  <c r="I296" i="1"/>
  <c r="F299" i="1"/>
  <c r="G299" i="1"/>
  <c r="H299" i="1"/>
  <c r="I299" i="1"/>
  <c r="F302" i="1"/>
  <c r="G302" i="1"/>
  <c r="H302" i="1"/>
  <c r="I302" i="1"/>
  <c r="F305" i="1"/>
  <c r="G305" i="1"/>
  <c r="H305" i="1"/>
  <c r="I305" i="1"/>
  <c r="F308" i="1"/>
  <c r="G308" i="1"/>
  <c r="H308" i="1"/>
  <c r="I308" i="1"/>
  <c r="F311" i="1"/>
  <c r="G311" i="1"/>
  <c r="H311" i="1"/>
  <c r="I311" i="1"/>
  <c r="F314" i="1"/>
  <c r="G314" i="1"/>
  <c r="H314" i="1"/>
  <c r="I314" i="1"/>
  <c r="F317" i="1"/>
  <c r="G317" i="1"/>
  <c r="H317" i="1"/>
  <c r="I317" i="1"/>
  <c r="F320" i="1"/>
  <c r="G320" i="1"/>
  <c r="H320" i="1"/>
  <c r="I320" i="1"/>
  <c r="F323" i="1"/>
  <c r="G323" i="1"/>
  <c r="H323" i="1"/>
  <c r="I323" i="1"/>
  <c r="F326" i="1"/>
  <c r="G326" i="1"/>
  <c r="H326" i="1"/>
  <c r="I326" i="1"/>
  <c r="F329" i="1"/>
  <c r="G329" i="1"/>
  <c r="H329" i="1"/>
  <c r="I329" i="1"/>
  <c r="F332" i="1"/>
  <c r="G332" i="1"/>
  <c r="H332" i="1"/>
  <c r="I332" i="1"/>
  <c r="F335" i="1"/>
  <c r="G335" i="1"/>
  <c r="H335" i="1"/>
  <c r="I335" i="1"/>
  <c r="F338" i="1"/>
  <c r="G338" i="1"/>
  <c r="H338" i="1"/>
  <c r="I338" i="1"/>
  <c r="F341" i="1"/>
  <c r="G341" i="1"/>
  <c r="H341" i="1"/>
  <c r="I341" i="1"/>
  <c r="F344" i="1"/>
  <c r="G344" i="1"/>
  <c r="H344" i="1"/>
  <c r="I344" i="1"/>
  <c r="F347" i="1"/>
  <c r="G347" i="1"/>
  <c r="H347" i="1"/>
  <c r="I347" i="1"/>
  <c r="F350" i="1"/>
  <c r="G350" i="1"/>
  <c r="H350" i="1"/>
  <c r="I350" i="1"/>
  <c r="F353" i="1"/>
  <c r="G353" i="1"/>
  <c r="H353" i="1"/>
  <c r="I353" i="1"/>
  <c r="F356" i="1"/>
  <c r="G356" i="1"/>
  <c r="H356" i="1"/>
  <c r="I356" i="1"/>
  <c r="F359" i="1"/>
  <c r="G359" i="1"/>
  <c r="H359" i="1"/>
  <c r="I359" i="1"/>
  <c r="F362" i="1"/>
  <c r="G362" i="1"/>
  <c r="H362" i="1"/>
  <c r="I362" i="1"/>
  <c r="F365" i="1"/>
  <c r="G365" i="1"/>
  <c r="H365" i="1"/>
  <c r="I365" i="1"/>
  <c r="F368" i="1"/>
  <c r="G368" i="1"/>
  <c r="H368" i="1"/>
  <c r="I368" i="1"/>
  <c r="F371" i="1"/>
  <c r="G371" i="1"/>
  <c r="H371" i="1"/>
  <c r="I371" i="1"/>
  <c r="F374" i="1"/>
  <c r="G374" i="1"/>
  <c r="H374" i="1"/>
  <c r="I374" i="1"/>
  <c r="F377" i="1"/>
  <c r="G377" i="1"/>
  <c r="H377" i="1"/>
  <c r="I377" i="1"/>
  <c r="F380" i="1"/>
  <c r="G380" i="1"/>
  <c r="H380" i="1"/>
  <c r="I380" i="1"/>
  <c r="F383" i="1"/>
  <c r="G383" i="1"/>
  <c r="H383" i="1"/>
  <c r="I383" i="1"/>
  <c r="F386" i="1"/>
  <c r="G386" i="1"/>
  <c r="H386" i="1"/>
  <c r="I386" i="1"/>
  <c r="F389" i="1"/>
  <c r="G389" i="1"/>
  <c r="H389" i="1"/>
  <c r="I389" i="1"/>
  <c r="F392" i="1"/>
  <c r="G392" i="1"/>
  <c r="H392" i="1"/>
  <c r="I392" i="1"/>
  <c r="F395" i="1"/>
  <c r="G395" i="1"/>
  <c r="H395" i="1"/>
  <c r="I395" i="1"/>
  <c r="F398" i="1"/>
  <c r="G398" i="1"/>
  <c r="H398" i="1"/>
  <c r="I398" i="1"/>
  <c r="F401" i="1"/>
  <c r="G401" i="1"/>
  <c r="H401" i="1"/>
  <c r="I401" i="1"/>
  <c r="F404" i="1"/>
  <c r="G404" i="1"/>
  <c r="H404" i="1"/>
  <c r="I404" i="1"/>
  <c r="F407" i="1"/>
  <c r="G407" i="1"/>
  <c r="H407" i="1"/>
  <c r="I407" i="1"/>
  <c r="F410" i="1"/>
  <c r="G410" i="1"/>
  <c r="H410" i="1"/>
  <c r="I410" i="1"/>
  <c r="F413" i="1"/>
  <c r="G413" i="1"/>
  <c r="H413" i="1"/>
  <c r="I413" i="1"/>
  <c r="F416" i="1"/>
  <c r="G416" i="1"/>
  <c r="H416" i="1"/>
  <c r="I416" i="1"/>
  <c r="F419" i="1"/>
  <c r="G419" i="1"/>
  <c r="H419" i="1"/>
  <c r="I419" i="1"/>
  <c r="F422" i="1"/>
  <c r="G422" i="1"/>
  <c r="H422" i="1"/>
  <c r="I422" i="1"/>
  <c r="F425" i="1"/>
  <c r="G425" i="1"/>
  <c r="H425" i="1"/>
  <c r="I425" i="1"/>
  <c r="F428" i="1"/>
  <c r="G428" i="1"/>
  <c r="H428" i="1"/>
  <c r="I428" i="1"/>
  <c r="F431" i="1"/>
  <c r="G431" i="1"/>
  <c r="H431" i="1"/>
  <c r="I431" i="1"/>
  <c r="F434" i="1"/>
  <c r="G434" i="1"/>
  <c r="H434" i="1"/>
  <c r="I434" i="1"/>
  <c r="F437" i="1"/>
  <c r="G437" i="1"/>
  <c r="H437" i="1"/>
  <c r="I437" i="1"/>
  <c r="F440" i="1"/>
  <c r="G440" i="1"/>
  <c r="H440" i="1"/>
  <c r="I440" i="1"/>
  <c r="F443" i="1"/>
  <c r="G443" i="1"/>
  <c r="H443" i="1"/>
  <c r="I443" i="1"/>
  <c r="F446" i="1"/>
  <c r="G446" i="1"/>
  <c r="H446" i="1"/>
  <c r="I446" i="1"/>
  <c r="F449" i="1"/>
  <c r="G449" i="1"/>
  <c r="H449" i="1"/>
  <c r="I449" i="1"/>
  <c r="F452" i="1"/>
  <c r="G452" i="1"/>
  <c r="H452" i="1"/>
  <c r="I452" i="1"/>
  <c r="F455" i="1"/>
  <c r="G455" i="1"/>
  <c r="H455" i="1"/>
  <c r="I455" i="1"/>
  <c r="F458" i="1"/>
  <c r="G458" i="1"/>
  <c r="H458" i="1"/>
  <c r="I458" i="1"/>
  <c r="F461" i="1"/>
  <c r="G461" i="1"/>
  <c r="H461" i="1"/>
  <c r="I461" i="1"/>
  <c r="F464" i="1"/>
  <c r="G464" i="1"/>
  <c r="H464" i="1"/>
  <c r="I464" i="1"/>
  <c r="F467" i="1"/>
  <c r="G467" i="1"/>
  <c r="H467" i="1"/>
  <c r="I467" i="1"/>
  <c r="F470" i="1"/>
  <c r="G470" i="1"/>
  <c r="H470" i="1"/>
  <c r="I470" i="1"/>
  <c r="F473" i="1"/>
  <c r="G473" i="1"/>
  <c r="H473" i="1"/>
  <c r="I473" i="1"/>
  <c r="F476" i="1"/>
  <c r="G476" i="1"/>
  <c r="H476" i="1"/>
  <c r="I476" i="1"/>
  <c r="F479" i="1"/>
  <c r="G479" i="1"/>
  <c r="H479" i="1"/>
  <c r="I479" i="1"/>
  <c r="L2" i="1"/>
  <c r="K2" i="1"/>
  <c r="M2" i="1" s="1"/>
  <c r="N2" i="1" s="1"/>
  <c r="G2" i="1"/>
  <c r="F2" i="1"/>
  <c r="H2" i="1" s="1"/>
  <c r="I2" i="1" s="1"/>
</calcChain>
</file>

<file path=xl/sharedStrings.xml><?xml version="1.0" encoding="utf-8"?>
<sst xmlns="http://schemas.openxmlformats.org/spreadsheetml/2006/main" count="574" uniqueCount="536">
  <si>
    <t/>
  </si>
  <si>
    <t>synTF</t>
  </si>
  <si>
    <t>Dox (ng/mL)</t>
  </si>
  <si>
    <t>293FT/Single Cells/720+ | Count</t>
  </si>
  <si>
    <t>293FT/Single Cells/720+ | Mean (Comp-FITC-A)</t>
  </si>
  <si>
    <t>Avg</t>
  </si>
  <si>
    <t>Std Err</t>
  </si>
  <si>
    <t>MEFLs</t>
  </si>
  <si>
    <t>Error</t>
  </si>
  <si>
    <t>293FT/Single Cells/720+ | Mean (Comp-PE-Texas Red-A)</t>
  </si>
  <si>
    <t>MEPTRs</t>
  </si>
  <si>
    <t>373_A_001.fcs</t>
  </si>
  <si>
    <t>None</t>
  </si>
  <si>
    <t>373_A_002.fcs</t>
  </si>
  <si>
    <t>373_A_003.fcs</t>
  </si>
  <si>
    <t>373_B_001.fcs</t>
  </si>
  <si>
    <t>373_B_002.fcs</t>
  </si>
  <si>
    <t>373_B_003.fcs</t>
  </si>
  <si>
    <t>373_C_001.fcs</t>
  </si>
  <si>
    <t>373_C_002.fcs</t>
  </si>
  <si>
    <t>373_C_003.fcs</t>
  </si>
  <si>
    <t>373_D_001.fcs</t>
  </si>
  <si>
    <t>373_D_002.fcs</t>
  </si>
  <si>
    <t>373_D_003.fcs</t>
  </si>
  <si>
    <t>373_E_001.fcs</t>
  </si>
  <si>
    <t>373_E_002.fcs</t>
  </si>
  <si>
    <t>373_E_003.fcs</t>
  </si>
  <si>
    <t>373_F_001.fcs</t>
  </si>
  <si>
    <t>373_F_002.fcs</t>
  </si>
  <si>
    <t>373_F_003.fcs</t>
  </si>
  <si>
    <t>373_G_001.fcs</t>
  </si>
  <si>
    <t>373_G_002.fcs</t>
  </si>
  <si>
    <t>373_G_003.fcs</t>
  </si>
  <si>
    <t>373_H_001.fcs</t>
  </si>
  <si>
    <t>373_H_002.fcs</t>
  </si>
  <si>
    <t>373_H_003.fcs</t>
  </si>
  <si>
    <t>373_I_001.fcs</t>
  </si>
  <si>
    <t>373_I_002.fcs</t>
  </si>
  <si>
    <t>373_I_003.fcs</t>
  </si>
  <si>
    <t>373_J_001.fcs</t>
  </si>
  <si>
    <t>373_J_002.fcs</t>
  </si>
  <si>
    <t>373_J_003.fcs</t>
  </si>
  <si>
    <t>373_K_001.fcs</t>
  </si>
  <si>
    <t>373_K_002.fcs</t>
  </si>
  <si>
    <t>373_K_003.fcs</t>
  </si>
  <si>
    <t>373_L_001.fcs</t>
  </si>
  <si>
    <t>373_L_002.fcs</t>
  </si>
  <si>
    <t>373_L_003.fcs</t>
  </si>
  <si>
    <t>373_M_001.fcs</t>
  </si>
  <si>
    <t>373_M_002.fcs</t>
  </si>
  <si>
    <t>373_M_003.fcs</t>
  </si>
  <si>
    <t>373_N_001.fcs</t>
  </si>
  <si>
    <t>373_N_002.fcs</t>
  </si>
  <si>
    <t>373_N_003.fcs</t>
  </si>
  <si>
    <t>373_O_001.fcs</t>
  </si>
  <si>
    <t>373_O_002.fcs</t>
  </si>
  <si>
    <t>373_O_003.fcs</t>
  </si>
  <si>
    <t>373_P_001.fcs</t>
  </si>
  <si>
    <t>373_P_002.fcs</t>
  </si>
  <si>
    <t>373_P_003.fcs</t>
  </si>
  <si>
    <t>664_A_001.fcs</t>
  </si>
  <si>
    <t>VP64-ZF1</t>
  </si>
  <si>
    <t>664_A_002.fcs</t>
  </si>
  <si>
    <t>664_A_003.fcs</t>
  </si>
  <si>
    <t>664_B_001.fcs</t>
  </si>
  <si>
    <t>664_B_002.fcs</t>
  </si>
  <si>
    <t>664_B_003.fcs</t>
  </si>
  <si>
    <t>664_C_001.fcs</t>
  </si>
  <si>
    <t>664_C_002.fcs</t>
  </si>
  <si>
    <t>664_C_003.fcs</t>
  </si>
  <si>
    <t>664_D_001.fcs</t>
  </si>
  <si>
    <t>664_D_002.fcs</t>
  </si>
  <si>
    <t>664_D_003.fcs</t>
  </si>
  <si>
    <t>664_E_001.fcs</t>
  </si>
  <si>
    <t>664_E_002.fcs</t>
  </si>
  <si>
    <t>664_E_003.fcs</t>
  </si>
  <si>
    <t>664_F_001.fcs</t>
  </si>
  <si>
    <t>664_F_002.fcs</t>
  </si>
  <si>
    <t>664_F_003.fcs</t>
  </si>
  <si>
    <t>664_G_001.fcs</t>
  </si>
  <si>
    <t>664_G_002.fcs</t>
  </si>
  <si>
    <t>664_G_003.fcs</t>
  </si>
  <si>
    <t>664_H_001.fcs</t>
  </si>
  <si>
    <t>664_H_002.fcs</t>
  </si>
  <si>
    <t>664_H_003.fcs</t>
  </si>
  <si>
    <t>664_I_001.fcs</t>
  </si>
  <si>
    <t>664_I_002.fcs</t>
  </si>
  <si>
    <t>664_I_003.fcs</t>
  </si>
  <si>
    <t>664_J_001.fcs</t>
  </si>
  <si>
    <t>664_J_002.fcs</t>
  </si>
  <si>
    <t>664_J_003.fcs</t>
  </si>
  <si>
    <t>664_K_001.fcs</t>
  </si>
  <si>
    <t>664_K_002.fcs</t>
  </si>
  <si>
    <t>664_K_003.fcs</t>
  </si>
  <si>
    <t>664_L_001.fcs</t>
  </si>
  <si>
    <t>664_L_002.fcs</t>
  </si>
  <si>
    <t>664_L_003.fcs</t>
  </si>
  <si>
    <t>664_M_001.fcs</t>
  </si>
  <si>
    <t>664_M_002.fcs</t>
  </si>
  <si>
    <t>664_M_003.fcs</t>
  </si>
  <si>
    <t>664_N_001.fcs</t>
  </si>
  <si>
    <t>664_N_002.fcs</t>
  </si>
  <si>
    <t>664_N_003.fcs</t>
  </si>
  <si>
    <t>664_O_001.fcs</t>
  </si>
  <si>
    <t>664_O_002.fcs</t>
  </si>
  <si>
    <t>664_O_003.fcs</t>
  </si>
  <si>
    <t>664_P_001.fcs</t>
  </si>
  <si>
    <t>664_P_002.fcs</t>
  </si>
  <si>
    <t>664_P_003.fcs</t>
  </si>
  <si>
    <t>665_A_001.fcs</t>
  </si>
  <si>
    <t>VPR-ZF1</t>
  </si>
  <si>
    <t>665_A_002.fcs</t>
  </si>
  <si>
    <t>665_A_003.fcs</t>
  </si>
  <si>
    <t>665_B_001.fcs</t>
  </si>
  <si>
    <t>665_B_002.fcs</t>
  </si>
  <si>
    <t>665_B_003.fcs</t>
  </si>
  <si>
    <t>665_C_001.fcs</t>
  </si>
  <si>
    <t>665_C_002.fcs</t>
  </si>
  <si>
    <t>665_D_001.fcs</t>
  </si>
  <si>
    <t>665_D_002.fcs</t>
  </si>
  <si>
    <t>665_D_003.fcs</t>
  </si>
  <si>
    <t>665_E_001.fcs</t>
  </si>
  <si>
    <t>665_E_002.fcs</t>
  </si>
  <si>
    <t>665_E_003.fcs</t>
  </si>
  <si>
    <t>665_F_001.fcs</t>
  </si>
  <si>
    <t>665_F_002.fcs</t>
  </si>
  <si>
    <t>665_F_003.fcs</t>
  </si>
  <si>
    <t>665_G_001.fcs</t>
  </si>
  <si>
    <t>665_G_002.fcs</t>
  </si>
  <si>
    <t>665_G_003.fcs</t>
  </si>
  <si>
    <t>665_H_001.fcs</t>
  </si>
  <si>
    <t>665_H_002.fcs</t>
  </si>
  <si>
    <t>665_H_003.fcs</t>
  </si>
  <si>
    <t>665_I_001.fcs</t>
  </si>
  <si>
    <t>665_I_002.fcs</t>
  </si>
  <si>
    <t>665_I_003.fcs</t>
  </si>
  <si>
    <t>665_J_001.fcs</t>
  </si>
  <si>
    <t>665_J_002.fcs</t>
  </si>
  <si>
    <t>665_J_003.fcs</t>
  </si>
  <si>
    <t>665_K_001.fcs</t>
  </si>
  <si>
    <t>665_K_002.fcs</t>
  </si>
  <si>
    <t>665_K_003.fcs</t>
  </si>
  <si>
    <t>665_L_001.fcs</t>
  </si>
  <si>
    <t>665_L_002.fcs</t>
  </si>
  <si>
    <t>665_L_003.fcs</t>
  </si>
  <si>
    <t>665_M_001.fcs</t>
  </si>
  <si>
    <t>665_M_002.fcs</t>
  </si>
  <si>
    <t>665_M_003.fcs</t>
  </si>
  <si>
    <t>665_N_001.fcs</t>
  </si>
  <si>
    <t>665_N_002.fcs</t>
  </si>
  <si>
    <t>665_N_003.fcs</t>
  </si>
  <si>
    <t>665_O_001.fcs</t>
  </si>
  <si>
    <t>665_O_002.fcs</t>
  </si>
  <si>
    <t>665_O_003.fcs</t>
  </si>
  <si>
    <t>665_P_001.fcs</t>
  </si>
  <si>
    <t>665_P_002.fcs</t>
  </si>
  <si>
    <t>665_P_003.fcs</t>
  </si>
  <si>
    <t>666_A_001.fcs</t>
  </si>
  <si>
    <t>666_A_002.fcs</t>
  </si>
  <si>
    <t>p65-ZF1</t>
  </si>
  <si>
    <t>666_A_003.fcs</t>
  </si>
  <si>
    <t>666_B_001.fcs</t>
  </si>
  <si>
    <t>666_B_002.fcs</t>
  </si>
  <si>
    <t>666_B_003.fcs</t>
  </si>
  <si>
    <t>666_C_001.fcs</t>
  </si>
  <si>
    <t>666_C_002.fcs</t>
  </si>
  <si>
    <t>666_C_003.fcs</t>
  </si>
  <si>
    <t>666_D_001.fcs</t>
  </si>
  <si>
    <t>666_D_002.fcs</t>
  </si>
  <si>
    <t>666_D_003.fcs</t>
  </si>
  <si>
    <t>666_E_001.fcs</t>
  </si>
  <si>
    <t>666_E_002.fcs</t>
  </si>
  <si>
    <t>666_E_003.fcs</t>
  </si>
  <si>
    <t>666_F_001.fcs</t>
  </si>
  <si>
    <t>666_F_002.fcs</t>
  </si>
  <si>
    <t>666_F_003.fcs</t>
  </si>
  <si>
    <t>666_G_001.fcs</t>
  </si>
  <si>
    <t>666_G_002.fcs</t>
  </si>
  <si>
    <t>666_G_003.fcs</t>
  </si>
  <si>
    <t>666_H_001.fcs</t>
  </si>
  <si>
    <t>666_H_002.fcs</t>
  </si>
  <si>
    <t>666_H_003.fcs</t>
  </si>
  <si>
    <t>666_I_001.fcs</t>
  </si>
  <si>
    <t>666_I_002.fcs</t>
  </si>
  <si>
    <t>666_I_003.fcs</t>
  </si>
  <si>
    <t>666_J_001.fcs</t>
  </si>
  <si>
    <t>666_J_002.fcs</t>
  </si>
  <si>
    <t>666_J_003.fcs</t>
  </si>
  <si>
    <t>666_K_001.fcs</t>
  </si>
  <si>
    <t>666_K_002.fcs</t>
  </si>
  <si>
    <t>666_K_003.fcs</t>
  </si>
  <si>
    <t>666_L_001.fcs</t>
  </si>
  <si>
    <t>666_L_002.fcs</t>
  </si>
  <si>
    <t>666_L_003.fcs</t>
  </si>
  <si>
    <t>666_M_001.fcs</t>
  </si>
  <si>
    <t>666_M_002.fcs</t>
  </si>
  <si>
    <t>666_M_003.fcs</t>
  </si>
  <si>
    <t>666_N_001.fcs</t>
  </si>
  <si>
    <t>666_N_002.fcs</t>
  </si>
  <si>
    <t>666_N_003.fcs</t>
  </si>
  <si>
    <t>666_O_001.fcs</t>
  </si>
  <si>
    <t>666_O_002.fcs</t>
  </si>
  <si>
    <t>666_O_003.fcs</t>
  </si>
  <si>
    <t>666_P_001.fcs</t>
  </si>
  <si>
    <t>666_P_002.fcs</t>
  </si>
  <si>
    <t>666_P_003.fcs</t>
  </si>
  <si>
    <t>667_A_001.fcs</t>
  </si>
  <si>
    <t>667_A_002.fcs</t>
  </si>
  <si>
    <t>p65trunc2-ZF1</t>
  </si>
  <si>
    <t>667_A_003.fcs</t>
  </si>
  <si>
    <t>667_B_001.fcs</t>
  </si>
  <si>
    <t>667_B_002.fcs</t>
  </si>
  <si>
    <t>667_B_003.fcs</t>
  </si>
  <si>
    <t>667_C_001.fcs</t>
  </si>
  <si>
    <t>667_C_002.fcs</t>
  </si>
  <si>
    <t>667_C_003.fcs</t>
  </si>
  <si>
    <t>667_D_001.fcs</t>
  </si>
  <si>
    <t>667_D_002.fcs</t>
  </si>
  <si>
    <t>667_D_003.fcs</t>
  </si>
  <si>
    <t>667_E_001.fcs</t>
  </si>
  <si>
    <t>667_E_002.fcs</t>
  </si>
  <si>
    <t>667_E_003.fcs</t>
  </si>
  <si>
    <t>667_F_001.fcs</t>
  </si>
  <si>
    <t>667_F_002.fcs</t>
  </si>
  <si>
    <t>667_F_003.fcs</t>
  </si>
  <si>
    <t>667_G_001.fcs</t>
  </si>
  <si>
    <t>667_G_002.fcs</t>
  </si>
  <si>
    <t>667_G_003.fcs</t>
  </si>
  <si>
    <t>667_H_001.fcs</t>
  </si>
  <si>
    <t>667_H_002.fcs</t>
  </si>
  <si>
    <t>667_H_003.fcs</t>
  </si>
  <si>
    <t>667_I_001.fcs</t>
  </si>
  <si>
    <t>667_I_002.fcs</t>
  </si>
  <si>
    <t>667_I_003.fcs</t>
  </si>
  <si>
    <t>667_J_001.fcs</t>
  </si>
  <si>
    <t>667_J_002.fcs</t>
  </si>
  <si>
    <t>667_J_003.fcs</t>
  </si>
  <si>
    <t>667_K_001.fcs</t>
  </si>
  <si>
    <t>667_K_002.fcs</t>
  </si>
  <si>
    <t>667_K_003.fcs</t>
  </si>
  <si>
    <t>667_L_001.fcs</t>
  </si>
  <si>
    <t>667_L_002.fcs</t>
  </si>
  <si>
    <t>667_L_003.fcs</t>
  </si>
  <si>
    <t>667_M_001.fcs</t>
  </si>
  <si>
    <t>667_M_002.fcs</t>
  </si>
  <si>
    <t>667_M_003.fcs</t>
  </si>
  <si>
    <t>667_N_001.fcs</t>
  </si>
  <si>
    <t>667_N_002.fcs</t>
  </si>
  <si>
    <t>667_N_003.fcs</t>
  </si>
  <si>
    <t>667_O_001.fcs</t>
  </si>
  <si>
    <t>667_O_002.fcs</t>
  </si>
  <si>
    <t>667_O_003.fcs</t>
  </si>
  <si>
    <t>667_P_001.fcs</t>
  </si>
  <si>
    <t>667_P_002.fcs</t>
  </si>
  <si>
    <t>667_P_003.fcs</t>
  </si>
  <si>
    <t>668_A_001.fcs</t>
  </si>
  <si>
    <t>668_A_002.fcs</t>
  </si>
  <si>
    <t>VP64-ZF6</t>
  </si>
  <si>
    <t>668_A_003.fcs</t>
  </si>
  <si>
    <t>668_B_001.fcs</t>
  </si>
  <si>
    <t>668_B_002.fcs</t>
  </si>
  <si>
    <t>668_B_003.fcs</t>
  </si>
  <si>
    <t>668_C_001.fcs</t>
  </si>
  <si>
    <t>668_C_002.fcs</t>
  </si>
  <si>
    <t>668_C_003.fcs</t>
  </si>
  <si>
    <t>668_D_001.fcs</t>
  </si>
  <si>
    <t>668_D_002.fcs</t>
  </si>
  <si>
    <t>668_D_003.fcs</t>
  </si>
  <si>
    <t>668_E_001.fcs</t>
  </si>
  <si>
    <t>668_E_002.fcs</t>
  </si>
  <si>
    <t>668_E_003.fcs</t>
  </si>
  <si>
    <t>668_F_001.fcs</t>
  </si>
  <si>
    <t>668_F_002.fcs</t>
  </si>
  <si>
    <t>668_F_003.fcs</t>
  </si>
  <si>
    <t>668_G_001.fcs</t>
  </si>
  <si>
    <t>668_G_002.fcs</t>
  </si>
  <si>
    <t>668_G_003.fcs</t>
  </si>
  <si>
    <t>668_H_001.fcs</t>
  </si>
  <si>
    <t>668_H_002.fcs</t>
  </si>
  <si>
    <t>668_H_003.fcs</t>
  </si>
  <si>
    <t>668_I_001.fcs</t>
  </si>
  <si>
    <t>668_I_002.fcs</t>
  </si>
  <si>
    <t>668_I_003.fcs</t>
  </si>
  <si>
    <t>668_J_001.fcs</t>
  </si>
  <si>
    <t>668_J_002.fcs</t>
  </si>
  <si>
    <t>668_J_003.fcs</t>
  </si>
  <si>
    <t>668_K_001.fcs</t>
  </si>
  <si>
    <t>668_K_002.fcs</t>
  </si>
  <si>
    <t>668_K_003.fcs</t>
  </si>
  <si>
    <t>668_L_001.fcs</t>
  </si>
  <si>
    <t>668_L_002.fcs</t>
  </si>
  <si>
    <t>668_L_003.fcs</t>
  </si>
  <si>
    <t>668_M_001.fcs</t>
  </si>
  <si>
    <t>668_M_002.fcs</t>
  </si>
  <si>
    <t>668_M_003.fcs</t>
  </si>
  <si>
    <t>668_N_001.fcs</t>
  </si>
  <si>
    <t>668_N_002.fcs</t>
  </si>
  <si>
    <t>668_N_003.fcs</t>
  </si>
  <si>
    <t>668_O_001.fcs</t>
  </si>
  <si>
    <t>668_O_002.fcs</t>
  </si>
  <si>
    <t>668_O_003.fcs</t>
  </si>
  <si>
    <t>668_P_001.fcs</t>
  </si>
  <si>
    <t>668_P_002.fcs</t>
  </si>
  <si>
    <t>668_P_003.fcs</t>
  </si>
  <si>
    <t>669_A_001.fcs</t>
  </si>
  <si>
    <t>669_A_002.fcs</t>
  </si>
  <si>
    <t>VP64-ZF8</t>
  </si>
  <si>
    <t>669_A_003.fcs</t>
  </si>
  <si>
    <t>669_B_001.fcs</t>
  </si>
  <si>
    <t>669_B_002.fcs</t>
  </si>
  <si>
    <t>669_B_003.fcs</t>
  </si>
  <si>
    <t>669_C_001.fcs</t>
  </si>
  <si>
    <t>669_C_002.fcs</t>
  </si>
  <si>
    <t>669_C_003.fcs</t>
  </si>
  <si>
    <t>669_D_001.fcs</t>
  </si>
  <si>
    <t>669_D_002.fcs</t>
  </si>
  <si>
    <t>669_D_003.fcs</t>
  </si>
  <si>
    <t>669_E_001.fcs</t>
  </si>
  <si>
    <t>669_E_002.fcs</t>
  </si>
  <si>
    <t>669_E_003.fcs</t>
  </si>
  <si>
    <t>669_F_001.fcs</t>
  </si>
  <si>
    <t>669_F_002.fcs</t>
  </si>
  <si>
    <t>669_F_003.fcs</t>
  </si>
  <si>
    <t>669_G_001.fcs</t>
  </si>
  <si>
    <t>669_G_002.fcs</t>
  </si>
  <si>
    <t>669_G_003.fcs</t>
  </si>
  <si>
    <t>669_H_001.fcs</t>
  </si>
  <si>
    <t>669_H_002.fcs</t>
  </si>
  <si>
    <t>669_H_003.fcs</t>
  </si>
  <si>
    <t>669_I_001.fcs</t>
  </si>
  <si>
    <t>669_I_002.fcs</t>
  </si>
  <si>
    <t>669_I_003.fcs</t>
  </si>
  <si>
    <t>669_J_001.fcs</t>
  </si>
  <si>
    <t>669_J_002.fcs</t>
  </si>
  <si>
    <t>669_J_003.fcs</t>
  </si>
  <si>
    <t>669_K_001.fcs</t>
  </si>
  <si>
    <t>669_K_002.fcs</t>
  </si>
  <si>
    <t>669_K_003.fcs</t>
  </si>
  <si>
    <t>669_L_001.fcs</t>
  </si>
  <si>
    <t>669_L_002.fcs</t>
  </si>
  <si>
    <t>669_L_003.fcs</t>
  </si>
  <si>
    <t>669_M_001.fcs</t>
  </si>
  <si>
    <t>669_M_002.fcs</t>
  </si>
  <si>
    <t>669_M_003.fcs</t>
  </si>
  <si>
    <t>669_N_001.fcs</t>
  </si>
  <si>
    <t>669_N_002.fcs</t>
  </si>
  <si>
    <t>669_N_003.fcs</t>
  </si>
  <si>
    <t>669_O_001.fcs</t>
  </si>
  <si>
    <t>669_O_002.fcs</t>
  </si>
  <si>
    <t>669_O_003.fcs</t>
  </si>
  <si>
    <t>669_P_001.fcs</t>
  </si>
  <si>
    <t>669_P_002.fcs</t>
  </si>
  <si>
    <t>669_P_003.fcs</t>
  </si>
  <si>
    <t>670_A_001.fcs</t>
  </si>
  <si>
    <t>670_A_002.fcs</t>
  </si>
  <si>
    <t>VP64-ZF9</t>
  </si>
  <si>
    <t>670_A_003.fcs</t>
  </si>
  <si>
    <t>670_B_001.fcs</t>
  </si>
  <si>
    <t>670_B_002.fcs</t>
  </si>
  <si>
    <t>670_B_003.fcs</t>
  </si>
  <si>
    <t>670_C_001.fcs</t>
  </si>
  <si>
    <t>670_C_002.fcs</t>
  </si>
  <si>
    <t>670_C_003.fcs</t>
  </si>
  <si>
    <t>670_D_001.fcs</t>
  </si>
  <si>
    <t>670_D_002.fcs</t>
  </si>
  <si>
    <t>670_D_003.fcs</t>
  </si>
  <si>
    <t>670_E_001.fcs</t>
  </si>
  <si>
    <t>670_E_002.fcs</t>
  </si>
  <si>
    <t>670_E_003.fcs</t>
  </si>
  <si>
    <t>670_F_001.fcs</t>
  </si>
  <si>
    <t>670_F_002.fcs</t>
  </si>
  <si>
    <t>670_F_003.fcs</t>
  </si>
  <si>
    <t>670_G_001.fcs</t>
  </si>
  <si>
    <t>670_G_002.fcs</t>
  </si>
  <si>
    <t>670_G_003.fcs</t>
  </si>
  <si>
    <t>670_H_001.fcs</t>
  </si>
  <si>
    <t>670_H_002.fcs</t>
  </si>
  <si>
    <t>670_H_003.fcs</t>
  </si>
  <si>
    <t>670_I_001.fcs</t>
  </si>
  <si>
    <t>670_I_002.fcs</t>
  </si>
  <si>
    <t>670_I_003.fcs</t>
  </si>
  <si>
    <t>670_J_001.fcs</t>
  </si>
  <si>
    <t>670_J_002.fcs</t>
  </si>
  <si>
    <t>670_J_003.fcs</t>
  </si>
  <si>
    <t>670_K_001.fcs</t>
  </si>
  <si>
    <t>670_K_002.fcs</t>
  </si>
  <si>
    <t>670_K_003.fcs</t>
  </si>
  <si>
    <t>670_L_001.fcs</t>
  </si>
  <si>
    <t>670_L_002.fcs</t>
  </si>
  <si>
    <t>670_L_003.fcs</t>
  </si>
  <si>
    <t>670_M_001.fcs</t>
  </si>
  <si>
    <t>670_M_002.fcs</t>
  </si>
  <si>
    <t>670_M_003.fcs</t>
  </si>
  <si>
    <t>670_N_001.fcs</t>
  </si>
  <si>
    <t>670_N_002.fcs</t>
  </si>
  <si>
    <t>670_N_003.fcs</t>
  </si>
  <si>
    <t>670_O_001.fcs</t>
  </si>
  <si>
    <t>670_O_002.fcs</t>
  </si>
  <si>
    <t>670_O_003.fcs</t>
  </si>
  <si>
    <t>670_P_001.fcs</t>
  </si>
  <si>
    <t>670_P_002.fcs</t>
  </si>
  <si>
    <t>670_P_003.fcs</t>
  </si>
  <si>
    <t>671_A_001.fcs</t>
  </si>
  <si>
    <t>671_A_002.fcs</t>
  </si>
  <si>
    <t>VP64-ZF10</t>
  </si>
  <si>
    <t>671_A_003.fcs</t>
  </si>
  <si>
    <t>671_B_001.fcs</t>
  </si>
  <si>
    <t>671_B_002.fcs</t>
  </si>
  <si>
    <t>671_B_003.fcs</t>
  </si>
  <si>
    <t>671_C_001.fcs</t>
  </si>
  <si>
    <t>671_C_002.fcs</t>
  </si>
  <si>
    <t>671_C_003.fcs</t>
  </si>
  <si>
    <t>671_D_001.fcs</t>
  </si>
  <si>
    <t>671_D_002.fcs</t>
  </si>
  <si>
    <t>671_D_003.fcs</t>
  </si>
  <si>
    <t>671_E_001.fcs</t>
  </si>
  <si>
    <t>671_E_002.fcs</t>
  </si>
  <si>
    <t>671_E_003.fcs</t>
  </si>
  <si>
    <t>671_F_001.fcs</t>
  </si>
  <si>
    <t>671_F_002.fcs</t>
  </si>
  <si>
    <t>671_F_003.fcs</t>
  </si>
  <si>
    <t>671_G_001.fcs</t>
  </si>
  <si>
    <t>671_G_002.fcs</t>
  </si>
  <si>
    <t>671_G_003.fcs</t>
  </si>
  <si>
    <t>671_H_001.fcs</t>
  </si>
  <si>
    <t>671_H_002.fcs</t>
  </si>
  <si>
    <t>671_H_003.fcs</t>
  </si>
  <si>
    <t>671_I_001.fcs</t>
  </si>
  <si>
    <t>671_I_002.fcs</t>
  </si>
  <si>
    <t>671_I_003.fcs</t>
  </si>
  <si>
    <t>671_J_001.fcs</t>
  </si>
  <si>
    <t>671_J_002.fcs</t>
  </si>
  <si>
    <t>671_J_003.fcs</t>
  </si>
  <si>
    <t>671_K_001.fcs</t>
  </si>
  <si>
    <t>671_K_002.fcs</t>
  </si>
  <si>
    <t>671_K_003.fcs</t>
  </si>
  <si>
    <t>671_L_001.fcs</t>
  </si>
  <si>
    <t>671_L_002.fcs</t>
  </si>
  <si>
    <t>671_L_003.fcs</t>
  </si>
  <si>
    <t>671_M_001.fcs</t>
  </si>
  <si>
    <t>671_M_002.fcs</t>
  </si>
  <si>
    <t>671_M_003.fcs</t>
  </si>
  <si>
    <t>671_N_001.fcs</t>
  </si>
  <si>
    <t>671_N_002.fcs</t>
  </si>
  <si>
    <t>671_N_003.fcs</t>
  </si>
  <si>
    <t>671_O_001.fcs</t>
  </si>
  <si>
    <t>671_O_002.fcs</t>
  </si>
  <si>
    <t>671_O_003.fcs</t>
  </si>
  <si>
    <t>671_P_001.fcs</t>
  </si>
  <si>
    <t>671_P_002.fcs</t>
  </si>
  <si>
    <t>671_P_003.fcs</t>
  </si>
  <si>
    <t>672_A_001.fcs</t>
  </si>
  <si>
    <t>672_A_002.fcs</t>
  </si>
  <si>
    <t>VP64-ZF15</t>
  </si>
  <si>
    <t>672_A_003.fcs</t>
  </si>
  <si>
    <t>672_B_001.fcs</t>
  </si>
  <si>
    <t>672_B_002.fcs</t>
  </si>
  <si>
    <t>672_B_003.fcs</t>
  </si>
  <si>
    <t>672_C_001.fcs</t>
  </si>
  <si>
    <t>672_C_002.fcs</t>
  </si>
  <si>
    <t>672_C_003.fcs</t>
  </si>
  <si>
    <t>672_D_001.fcs</t>
  </si>
  <si>
    <t>672_D_002.fcs</t>
  </si>
  <si>
    <t>672_D_003.fcs</t>
  </si>
  <si>
    <t>672_E_001.fcs</t>
  </si>
  <si>
    <t>672_E_002.fcs</t>
  </si>
  <si>
    <t>672_E_003.fcs</t>
  </si>
  <si>
    <t>672_F_001.fcs</t>
  </si>
  <si>
    <t>672_F_002.fcs</t>
  </si>
  <si>
    <t>672_F_003.fcs</t>
  </si>
  <si>
    <t>672_G_001.fcs</t>
  </si>
  <si>
    <t>672_G_002.fcs</t>
  </si>
  <si>
    <t>672_G_003.fcs</t>
  </si>
  <si>
    <t>672_H_001.fcs</t>
  </si>
  <si>
    <t>672_H_002.fcs</t>
  </si>
  <si>
    <t>672_H_003.fcs</t>
  </si>
  <si>
    <t>672_I_001.fcs</t>
  </si>
  <si>
    <t>672_I_002.fcs</t>
  </si>
  <si>
    <t>672_I_003.fcs</t>
  </si>
  <si>
    <t>672_J_001.fcs</t>
  </si>
  <si>
    <t>672_J_002.fcs</t>
  </si>
  <si>
    <t>672_J_003.fcs</t>
  </si>
  <si>
    <t>672_K_001.fcs</t>
  </si>
  <si>
    <t>672_K_002.fcs</t>
  </si>
  <si>
    <t>672_K_003.fcs</t>
  </si>
  <si>
    <t>672_L_001.fcs</t>
  </si>
  <si>
    <t>672_L_002.fcs</t>
  </si>
  <si>
    <t>672_L_003.fcs</t>
  </si>
  <si>
    <t>672_M_001.fcs</t>
  </si>
  <si>
    <t>672_M_002.fcs</t>
  </si>
  <si>
    <t>672_M_003.fcs</t>
  </si>
  <si>
    <t>672_N_001.fcs</t>
  </si>
  <si>
    <t>672_N_002.fcs</t>
  </si>
  <si>
    <t>672_N_003.fcs</t>
  </si>
  <si>
    <t>672_O_001.fcs</t>
  </si>
  <si>
    <t>672_O_002.fcs</t>
  </si>
  <si>
    <t>672_O_003.fcs</t>
  </si>
  <si>
    <t>672_P_001.fcs</t>
  </si>
  <si>
    <t>672_P_002.fcs</t>
  </si>
  <si>
    <t>672_P_003.fcs</t>
  </si>
  <si>
    <t>Beads_After.fcs</t>
  </si>
  <si>
    <t>Beads_Before.fcs</t>
  </si>
  <si>
    <t>Colors_DsRE2.fcs</t>
  </si>
  <si>
    <t>Colors_Filler.fcs</t>
  </si>
  <si>
    <t>Colors_mNG.fcs</t>
  </si>
  <si>
    <t>Colors_miRFP720.fcs</t>
  </si>
  <si>
    <t>Mean</t>
  </si>
  <si>
    <t>SD</t>
  </si>
  <si>
    <t>Peak</t>
  </si>
  <si>
    <t>MFI FITC</t>
  </si>
  <si>
    <t>MFI PE-TR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</si>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</sst>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1B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373 No synTF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Sheet0!$H$2:$H$49</c:f>
              <c:numCache>
                <c:formatCode>General</c:formatCode>
                <c:ptCount val="48"/>
                <c:pt idx="0">
                  <c:v>18979.126610538235</c:v>
                </c:pt>
                <c:pt idx="3">
                  <c:v>42255.945671847454</c:v>
                </c:pt>
                <c:pt idx="6">
                  <c:v>76546.894875673694</c:v>
                </c:pt>
                <c:pt idx="9">
                  <c:v>156401.56018529419</c:v>
                </c:pt>
                <c:pt idx="12">
                  <c:v>473946.75986333576</c:v>
                </c:pt>
                <c:pt idx="15">
                  <c:v>1087294.6818215034</c:v>
                </c:pt>
                <c:pt idx="18">
                  <c:v>2035515.6107917512</c:v>
                </c:pt>
                <c:pt idx="21">
                  <c:v>3138186.1173558463</c:v>
                </c:pt>
                <c:pt idx="24">
                  <c:v>4717321.7149487836</c:v>
                </c:pt>
                <c:pt idx="27">
                  <c:v>5732440.1660911459</c:v>
                </c:pt>
                <c:pt idx="30">
                  <c:v>7198504.1004939154</c:v>
                </c:pt>
                <c:pt idx="33">
                  <c:v>7785524.4656204879</c:v>
                </c:pt>
                <c:pt idx="36">
                  <c:v>8346072.6872825194</c:v>
                </c:pt>
                <c:pt idx="39">
                  <c:v>9267203.5673593208</c:v>
                </c:pt>
                <c:pt idx="42">
                  <c:v>9340398.1895737667</c:v>
                </c:pt>
                <c:pt idx="45">
                  <c:v>9826716.0486927778</c:v>
                </c:pt>
              </c:numCache>
            </c:numRef>
          </c:xVal>
          <c:yVal>
            <c:numRef>
              <c:f>Sheet0!$M$2:$M$49</c:f>
              <c:numCache>
                <c:formatCode>General</c:formatCode>
                <c:ptCount val="48"/>
                <c:pt idx="0">
                  <c:v>336.41668621206344</c:v>
                </c:pt>
                <c:pt idx="3">
                  <c:v>360.64229591821748</c:v>
                </c:pt>
                <c:pt idx="6">
                  <c:v>325.15153186953694</c:v>
                </c:pt>
                <c:pt idx="9">
                  <c:v>279.72572015726161</c:v>
                </c:pt>
                <c:pt idx="12">
                  <c:v>323.43651193147207</c:v>
                </c:pt>
                <c:pt idx="15">
                  <c:v>275.04747283732308</c:v>
                </c:pt>
                <c:pt idx="18">
                  <c:v>410.97443708997929</c:v>
                </c:pt>
                <c:pt idx="21">
                  <c:v>369.908083540061</c:v>
                </c:pt>
                <c:pt idx="24">
                  <c:v>261.58576260447569</c:v>
                </c:pt>
                <c:pt idx="27">
                  <c:v>291.40181672931368</c:v>
                </c:pt>
                <c:pt idx="30">
                  <c:v>215.67749472381934</c:v>
                </c:pt>
                <c:pt idx="33">
                  <c:v>264.01118939102321</c:v>
                </c:pt>
                <c:pt idx="36">
                  <c:v>293.6652854778651</c:v>
                </c:pt>
                <c:pt idx="39">
                  <c:v>231.9031398177595</c:v>
                </c:pt>
                <c:pt idx="42">
                  <c:v>308.55135881273105</c:v>
                </c:pt>
                <c:pt idx="45">
                  <c:v>383.01130386250651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64-834B-9376-E9095F640AEE}"/>
            </c:ext>
          </c:extLst>
        </c:ser>
        <c:ser>
          <c:idx val="1"/>
          <c:order val="1"/>
          <c:tx>
            <c:v>664 VP64-ZF1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Sheet0!$H$50:$H$97</c:f>
              <c:numCache>
                <c:formatCode>General</c:formatCode>
                <c:ptCount val="48"/>
                <c:pt idx="0">
                  <c:v>2759.041223533537</c:v>
                </c:pt>
                <c:pt idx="3">
                  <c:v>2973.7105328618318</c:v>
                </c:pt>
                <c:pt idx="6">
                  <c:v>3176.4377426330757</c:v>
                </c:pt>
                <c:pt idx="9">
                  <c:v>6664.8530256611948</c:v>
                </c:pt>
                <c:pt idx="12">
                  <c:v>25307.709212867194</c:v>
                </c:pt>
                <c:pt idx="15">
                  <c:v>92106.945282413435</c:v>
                </c:pt>
                <c:pt idx="18">
                  <c:v>550547.97574833874</c:v>
                </c:pt>
                <c:pt idx="21">
                  <c:v>1246712.1018888529</c:v>
                </c:pt>
                <c:pt idx="24">
                  <c:v>2893435.3700797902</c:v>
                </c:pt>
                <c:pt idx="27">
                  <c:v>4168048.9081487861</c:v>
                </c:pt>
                <c:pt idx="30">
                  <c:v>6407990.9012343604</c:v>
                </c:pt>
                <c:pt idx="33">
                  <c:v>6960305.9072824158</c:v>
                </c:pt>
                <c:pt idx="36">
                  <c:v>7775227.1348500298</c:v>
                </c:pt>
                <c:pt idx="39">
                  <c:v>8461882.5026262999</c:v>
                </c:pt>
                <c:pt idx="42">
                  <c:v>8407005.7544754446</c:v>
                </c:pt>
                <c:pt idx="45">
                  <c:v>9053820.5630243253</c:v>
                </c:pt>
              </c:numCache>
            </c:numRef>
          </c:xVal>
          <c:yVal>
            <c:numRef>
              <c:f>Sheet0!$M$50:$M$97</c:f>
              <c:numCache>
                <c:formatCode>General</c:formatCode>
                <c:ptCount val="48"/>
                <c:pt idx="0">
                  <c:v>315.4613931546325</c:v>
                </c:pt>
                <c:pt idx="3">
                  <c:v>947.54496637583338</c:v>
                </c:pt>
                <c:pt idx="6">
                  <c:v>413.38316852683079</c:v>
                </c:pt>
                <c:pt idx="9">
                  <c:v>920.58946980521057</c:v>
                </c:pt>
                <c:pt idx="12">
                  <c:v>2221.6383526989193</c:v>
                </c:pt>
                <c:pt idx="15">
                  <c:v>6671.5930665157184</c:v>
                </c:pt>
                <c:pt idx="18">
                  <c:v>44460.790921470099</c:v>
                </c:pt>
                <c:pt idx="21">
                  <c:v>113397.84396099899</c:v>
                </c:pt>
                <c:pt idx="24">
                  <c:v>283252.62185124721</c:v>
                </c:pt>
                <c:pt idx="27">
                  <c:v>467901.27110150299</c:v>
                </c:pt>
                <c:pt idx="30">
                  <c:v>922914.38138442684</c:v>
                </c:pt>
                <c:pt idx="33">
                  <c:v>1125258.1992257312</c:v>
                </c:pt>
                <c:pt idx="36">
                  <c:v>1385957.8794134129</c:v>
                </c:pt>
                <c:pt idx="39">
                  <c:v>1571784.2478152229</c:v>
                </c:pt>
                <c:pt idx="42">
                  <c:v>1555576.6396146296</c:v>
                </c:pt>
                <c:pt idx="45">
                  <c:v>1514998.42075534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64-834B-9376-E9095F640AEE}"/>
            </c:ext>
          </c:extLst>
        </c:ser>
        <c:ser>
          <c:idx val="2"/>
          <c:order val="2"/>
          <c:tx>
            <c:v>665 VPR-ZF1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Sheet0!$H$98:$H$145</c:f>
              <c:numCache>
                <c:formatCode>General</c:formatCode>
                <c:ptCount val="48"/>
                <c:pt idx="0">
                  <c:v>3440.5620369473659</c:v>
                </c:pt>
                <c:pt idx="3">
                  <c:v>2971.0201488707576</c:v>
                </c:pt>
                <c:pt idx="6">
                  <c:v>3676.7475832383584</c:v>
                </c:pt>
                <c:pt idx="9">
                  <c:v>5861.2276676516658</c:v>
                </c:pt>
                <c:pt idx="12">
                  <c:v>18607.250964328417</c:v>
                </c:pt>
                <c:pt idx="15">
                  <c:v>65386.418214335303</c:v>
                </c:pt>
                <c:pt idx="18">
                  <c:v>186384.81290515763</c:v>
                </c:pt>
                <c:pt idx="21">
                  <c:v>514750.77399839187</c:v>
                </c:pt>
                <c:pt idx="24">
                  <c:v>986395.52889555972</c:v>
                </c:pt>
                <c:pt idx="27">
                  <c:v>1452620.3406143051</c:v>
                </c:pt>
                <c:pt idx="30">
                  <c:v>1964434.5891225897</c:v>
                </c:pt>
                <c:pt idx="33">
                  <c:v>2049398.444707576</c:v>
                </c:pt>
                <c:pt idx="36">
                  <c:v>2397198.3407055195</c:v>
                </c:pt>
                <c:pt idx="39">
                  <c:v>2883977.852040763</c:v>
                </c:pt>
                <c:pt idx="42">
                  <c:v>3660567.9962027497</c:v>
                </c:pt>
                <c:pt idx="45">
                  <c:v>3232981.64644073</c:v>
                </c:pt>
              </c:numCache>
            </c:numRef>
          </c:xVal>
          <c:yVal>
            <c:numRef>
              <c:f>Sheet0!$M$98:$M$145</c:f>
              <c:numCache>
                <c:formatCode>General</c:formatCode>
                <c:ptCount val="48"/>
                <c:pt idx="0">
                  <c:v>628.02160778610425</c:v>
                </c:pt>
                <c:pt idx="3">
                  <c:v>1051.4729923957589</c:v>
                </c:pt>
                <c:pt idx="6">
                  <c:v>5524.8841466976764</c:v>
                </c:pt>
                <c:pt idx="9">
                  <c:v>5497.9207625602694</c:v>
                </c:pt>
                <c:pt idx="12">
                  <c:v>20846.510365513957</c:v>
                </c:pt>
                <c:pt idx="15">
                  <c:v>43690.235854951236</c:v>
                </c:pt>
                <c:pt idx="18">
                  <c:v>118135.80607717895</c:v>
                </c:pt>
                <c:pt idx="21">
                  <c:v>253328.03401868377</c:v>
                </c:pt>
                <c:pt idx="24">
                  <c:v>438794.89488251723</c:v>
                </c:pt>
                <c:pt idx="27">
                  <c:v>734055.34701216849</c:v>
                </c:pt>
                <c:pt idx="30">
                  <c:v>1152837.2742063103</c:v>
                </c:pt>
                <c:pt idx="33">
                  <c:v>1470943.6836124209</c:v>
                </c:pt>
                <c:pt idx="36">
                  <c:v>2072012.8283860881</c:v>
                </c:pt>
                <c:pt idx="39">
                  <c:v>2893025.4699479551</c:v>
                </c:pt>
                <c:pt idx="42">
                  <c:v>4206230.8803178649</c:v>
                </c:pt>
                <c:pt idx="45">
                  <c:v>3981167.9203157439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64-834B-9376-E9095F640AEE}"/>
            </c:ext>
          </c:extLst>
        </c:ser>
        <c:ser>
          <c:idx val="3"/>
          <c:order val="3"/>
          <c:tx>
            <c:v>666 p65-ZF1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Sheet0!$H$146:$H$193</c:f>
              <c:numCache>
                <c:formatCode>General</c:formatCode>
                <c:ptCount val="48"/>
                <c:pt idx="0">
                  <c:v>3434.9806980693434</c:v>
                </c:pt>
                <c:pt idx="3">
                  <c:v>4787.3944243004598</c:v>
                </c:pt>
                <c:pt idx="6">
                  <c:v>9639.5944599314334</c:v>
                </c:pt>
                <c:pt idx="9">
                  <c:v>9546.1564693830769</c:v>
                </c:pt>
                <c:pt idx="12">
                  <c:v>18619.056128878998</c:v>
                </c:pt>
                <c:pt idx="15">
                  <c:v>66763.819161763589</c:v>
                </c:pt>
                <c:pt idx="18">
                  <c:v>325314.13750612451</c:v>
                </c:pt>
                <c:pt idx="21">
                  <c:v>992843.04179004545</c:v>
                </c:pt>
                <c:pt idx="24">
                  <c:v>2149605.4064955823</c:v>
                </c:pt>
                <c:pt idx="27">
                  <c:v>3605305.9527750504</c:v>
                </c:pt>
                <c:pt idx="30">
                  <c:v>5682413.6751957862</c:v>
                </c:pt>
                <c:pt idx="33">
                  <c:v>6602675.7992888354</c:v>
                </c:pt>
                <c:pt idx="36">
                  <c:v>7623173.310378938</c:v>
                </c:pt>
                <c:pt idx="39">
                  <c:v>8384156.1709844917</c:v>
                </c:pt>
                <c:pt idx="42">
                  <c:v>8955167.211847024</c:v>
                </c:pt>
                <c:pt idx="45">
                  <c:v>6317126.572078906</c:v>
                </c:pt>
              </c:numCache>
            </c:numRef>
          </c:xVal>
          <c:yVal>
            <c:numRef>
              <c:f>Sheet0!$M$146:$M$193</c:f>
              <c:numCache>
                <c:formatCode>General</c:formatCode>
                <c:ptCount val="48"/>
                <c:pt idx="0">
                  <c:v>521.64488665761405</c:v>
                </c:pt>
                <c:pt idx="3">
                  <c:v>968.94183171380689</c:v>
                </c:pt>
                <c:pt idx="6">
                  <c:v>813.21207937053089</c:v>
                </c:pt>
                <c:pt idx="9">
                  <c:v>3356.0195314689777</c:v>
                </c:pt>
                <c:pt idx="12">
                  <c:v>7511.8407012597445</c:v>
                </c:pt>
                <c:pt idx="15">
                  <c:v>22401.81220309054</c:v>
                </c:pt>
                <c:pt idx="18">
                  <c:v>94570.19180828947</c:v>
                </c:pt>
                <c:pt idx="21">
                  <c:v>242911.42950078091</c:v>
                </c:pt>
                <c:pt idx="24">
                  <c:v>486813.31404022366</c:v>
                </c:pt>
                <c:pt idx="27">
                  <c:v>953074.71215577854</c:v>
                </c:pt>
                <c:pt idx="30">
                  <c:v>1630266.4345391293</c:v>
                </c:pt>
                <c:pt idx="33">
                  <c:v>2041405.4361135489</c:v>
                </c:pt>
                <c:pt idx="36">
                  <c:v>2407994.4808475552</c:v>
                </c:pt>
                <c:pt idx="39">
                  <c:v>2662658.6447540866</c:v>
                </c:pt>
                <c:pt idx="42">
                  <c:v>2753710.5512463474</c:v>
                </c:pt>
                <c:pt idx="45">
                  <c:v>1886911.8348053305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64-834B-9376-E9095F640AEE}"/>
            </c:ext>
          </c:extLst>
        </c:ser>
        <c:ser>
          <c:idx val="4"/>
          <c:order val="4"/>
          <c:tx>
            <c:v>667 p65trunc2-ZF1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Sheet0!$H$194:$H$241</c:f>
              <c:numCache>
                <c:formatCode>General</c:formatCode>
                <c:ptCount val="48"/>
                <c:pt idx="0">
                  <c:v>2883.9759153885288</c:v>
                </c:pt>
                <c:pt idx="3">
                  <c:v>3425.1345761585999</c:v>
                </c:pt>
                <c:pt idx="6">
                  <c:v>3722.3122941852239</c:v>
                </c:pt>
                <c:pt idx="9">
                  <c:v>8084.0281062239592</c:v>
                </c:pt>
                <c:pt idx="12">
                  <c:v>33863.061247759659</c:v>
                </c:pt>
                <c:pt idx="15">
                  <c:v>190712.57684900094</c:v>
                </c:pt>
                <c:pt idx="18">
                  <c:v>581617.43252845434</c:v>
                </c:pt>
                <c:pt idx="21">
                  <c:v>1275064.4881427609</c:v>
                </c:pt>
                <c:pt idx="24">
                  <c:v>2603557.586777037</c:v>
                </c:pt>
                <c:pt idx="27">
                  <c:v>3830319.4010771671</c:v>
                </c:pt>
                <c:pt idx="30">
                  <c:v>5374057.4199353456</c:v>
                </c:pt>
                <c:pt idx="33">
                  <c:v>6041937.6919038277</c:v>
                </c:pt>
                <c:pt idx="36">
                  <c:v>6588014.5490190592</c:v>
                </c:pt>
                <c:pt idx="39">
                  <c:v>6834774.1721999533</c:v>
                </c:pt>
                <c:pt idx="42">
                  <c:v>7219993.4119333606</c:v>
                </c:pt>
                <c:pt idx="45">
                  <c:v>5067254.0083552999</c:v>
                </c:pt>
              </c:numCache>
            </c:numRef>
          </c:xVal>
          <c:yVal>
            <c:numRef>
              <c:f>Sheet0!$M$194:$M$241</c:f>
              <c:numCache>
                <c:formatCode>General</c:formatCode>
                <c:ptCount val="48"/>
                <c:pt idx="0">
                  <c:v>360.99920831526231</c:v>
                </c:pt>
                <c:pt idx="3">
                  <c:v>479.76309016151924</c:v>
                </c:pt>
                <c:pt idx="6">
                  <c:v>698.14930677893267</c:v>
                </c:pt>
                <c:pt idx="9">
                  <c:v>1661.8392021486009</c:v>
                </c:pt>
                <c:pt idx="12">
                  <c:v>5909.9325461419903</c:v>
                </c:pt>
                <c:pt idx="15">
                  <c:v>27322.005770175343</c:v>
                </c:pt>
                <c:pt idx="18">
                  <c:v>85296.080568676654</c:v>
                </c:pt>
                <c:pt idx="21">
                  <c:v>208027.69758737303</c:v>
                </c:pt>
                <c:pt idx="24">
                  <c:v>431693.83011458337</c:v>
                </c:pt>
                <c:pt idx="27">
                  <c:v>763149.09405359579</c:v>
                </c:pt>
                <c:pt idx="30">
                  <c:v>1241918.829443984</c:v>
                </c:pt>
                <c:pt idx="33">
                  <c:v>1480069.6842262866</c:v>
                </c:pt>
                <c:pt idx="36">
                  <c:v>1729337.0785783911</c:v>
                </c:pt>
                <c:pt idx="39">
                  <c:v>1815633.2726427177</c:v>
                </c:pt>
                <c:pt idx="42">
                  <c:v>1846731.583785502</c:v>
                </c:pt>
                <c:pt idx="45">
                  <c:v>1267964.6543832864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B64-834B-9376-E9095F64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6943"/>
        <c:axId val="758603023"/>
      </c:scatterChart>
      <c:valAx>
        <c:axId val="102730694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603023"/>
        <c:crosses val="autoZero"/>
        <c:crossBetween val="midCat"/>
      </c:valAx>
      <c:valAx>
        <c:axId val="7586030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373 No synTF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Sheet0!$H$2:$H$49</c:f>
              <c:numCache>
                <c:formatCode>General</c:formatCode>
                <c:ptCount val="48"/>
                <c:pt idx="0">
                  <c:v>18979.126610538235</c:v>
                </c:pt>
                <c:pt idx="3">
                  <c:v>42255.945671847454</c:v>
                </c:pt>
                <c:pt idx="6">
                  <c:v>76546.894875673694</c:v>
                </c:pt>
                <c:pt idx="9">
                  <c:v>156401.56018529419</c:v>
                </c:pt>
                <c:pt idx="12">
                  <c:v>473946.75986333576</c:v>
                </c:pt>
                <c:pt idx="15">
                  <c:v>1087294.6818215034</c:v>
                </c:pt>
                <c:pt idx="18">
                  <c:v>2035515.6107917512</c:v>
                </c:pt>
                <c:pt idx="21">
                  <c:v>3138186.1173558463</c:v>
                </c:pt>
                <c:pt idx="24">
                  <c:v>4717321.7149487836</c:v>
                </c:pt>
                <c:pt idx="27">
                  <c:v>5732440.1660911459</c:v>
                </c:pt>
                <c:pt idx="30">
                  <c:v>7198504.1004939154</c:v>
                </c:pt>
                <c:pt idx="33">
                  <c:v>7785524.4656204879</c:v>
                </c:pt>
                <c:pt idx="36">
                  <c:v>8346072.6872825194</c:v>
                </c:pt>
                <c:pt idx="39">
                  <c:v>9267203.5673593208</c:v>
                </c:pt>
                <c:pt idx="42">
                  <c:v>9340398.1895737667</c:v>
                </c:pt>
                <c:pt idx="45">
                  <c:v>9826716.0486927778</c:v>
                </c:pt>
              </c:numCache>
            </c:numRef>
          </c:xVal>
          <c:yVal>
            <c:numRef>
              <c:f>Sheet0!$M$2:$M$49</c:f>
              <c:numCache>
                <c:formatCode>General</c:formatCode>
                <c:ptCount val="48"/>
                <c:pt idx="0">
                  <c:v>336.41668621206344</c:v>
                </c:pt>
                <c:pt idx="3">
                  <c:v>360.64229591821748</c:v>
                </c:pt>
                <c:pt idx="6">
                  <c:v>325.15153186953694</c:v>
                </c:pt>
                <c:pt idx="9">
                  <c:v>279.72572015726161</c:v>
                </c:pt>
                <c:pt idx="12">
                  <c:v>323.43651193147207</c:v>
                </c:pt>
                <c:pt idx="15">
                  <c:v>275.04747283732308</c:v>
                </c:pt>
                <c:pt idx="18">
                  <c:v>410.97443708997929</c:v>
                </c:pt>
                <c:pt idx="21">
                  <c:v>369.908083540061</c:v>
                </c:pt>
                <c:pt idx="24">
                  <c:v>261.58576260447569</c:v>
                </c:pt>
                <c:pt idx="27">
                  <c:v>291.40181672931368</c:v>
                </c:pt>
                <c:pt idx="30">
                  <c:v>215.67749472381934</c:v>
                </c:pt>
                <c:pt idx="33">
                  <c:v>264.01118939102321</c:v>
                </c:pt>
                <c:pt idx="36">
                  <c:v>293.6652854778651</c:v>
                </c:pt>
                <c:pt idx="39">
                  <c:v>231.9031398177595</c:v>
                </c:pt>
                <c:pt idx="42">
                  <c:v>308.55135881273105</c:v>
                </c:pt>
                <c:pt idx="45">
                  <c:v>383.01130386250651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2-DA45-A6F0-5803E4259F64}"/>
            </c:ext>
          </c:extLst>
        </c:ser>
        <c:ser>
          <c:idx val="6"/>
          <c:order val="1"/>
          <c:tx>
            <c:v>664 VP64-ZF1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Sheet0!$H$50:$H$97</c:f>
              <c:numCache>
                <c:formatCode>General</c:formatCode>
                <c:ptCount val="48"/>
                <c:pt idx="0">
                  <c:v>2759.041223533537</c:v>
                </c:pt>
                <c:pt idx="3">
                  <c:v>2973.7105328618318</c:v>
                </c:pt>
                <c:pt idx="6">
                  <c:v>3176.4377426330757</c:v>
                </c:pt>
                <c:pt idx="9">
                  <c:v>6664.8530256611948</c:v>
                </c:pt>
                <c:pt idx="12">
                  <c:v>25307.709212867194</c:v>
                </c:pt>
                <c:pt idx="15">
                  <c:v>92106.945282413435</c:v>
                </c:pt>
                <c:pt idx="18">
                  <c:v>550547.97574833874</c:v>
                </c:pt>
                <c:pt idx="21">
                  <c:v>1246712.1018888529</c:v>
                </c:pt>
                <c:pt idx="24">
                  <c:v>2893435.3700797902</c:v>
                </c:pt>
                <c:pt idx="27">
                  <c:v>4168048.9081487861</c:v>
                </c:pt>
                <c:pt idx="30">
                  <c:v>6407990.9012343604</c:v>
                </c:pt>
                <c:pt idx="33">
                  <c:v>6960305.9072824158</c:v>
                </c:pt>
                <c:pt idx="36">
                  <c:v>7775227.1348500298</c:v>
                </c:pt>
                <c:pt idx="39">
                  <c:v>8461882.5026262999</c:v>
                </c:pt>
                <c:pt idx="42">
                  <c:v>8407005.7544754446</c:v>
                </c:pt>
                <c:pt idx="45">
                  <c:v>9053820.5630243253</c:v>
                </c:pt>
              </c:numCache>
            </c:numRef>
          </c:xVal>
          <c:yVal>
            <c:numRef>
              <c:f>Sheet0!$M$50:$M$97</c:f>
              <c:numCache>
                <c:formatCode>General</c:formatCode>
                <c:ptCount val="48"/>
                <c:pt idx="0">
                  <c:v>315.4613931546325</c:v>
                </c:pt>
                <c:pt idx="3">
                  <c:v>947.54496637583338</c:v>
                </c:pt>
                <c:pt idx="6">
                  <c:v>413.38316852683079</c:v>
                </c:pt>
                <c:pt idx="9">
                  <c:v>920.58946980521057</c:v>
                </c:pt>
                <c:pt idx="12">
                  <c:v>2221.6383526989193</c:v>
                </c:pt>
                <c:pt idx="15">
                  <c:v>6671.5930665157184</c:v>
                </c:pt>
                <c:pt idx="18">
                  <c:v>44460.790921470099</c:v>
                </c:pt>
                <c:pt idx="21">
                  <c:v>113397.84396099899</c:v>
                </c:pt>
                <c:pt idx="24">
                  <c:v>283252.62185124721</c:v>
                </c:pt>
                <c:pt idx="27">
                  <c:v>467901.27110150299</c:v>
                </c:pt>
                <c:pt idx="30">
                  <c:v>922914.38138442684</c:v>
                </c:pt>
                <c:pt idx="33">
                  <c:v>1125258.1992257312</c:v>
                </c:pt>
                <c:pt idx="36">
                  <c:v>1385957.8794134129</c:v>
                </c:pt>
                <c:pt idx="39">
                  <c:v>1571784.2478152229</c:v>
                </c:pt>
                <c:pt idx="42">
                  <c:v>1555576.6396146296</c:v>
                </c:pt>
                <c:pt idx="45">
                  <c:v>1514998.42075534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72-DA45-A6F0-5803E4259F64}"/>
            </c:ext>
          </c:extLst>
        </c:ser>
        <c:ser>
          <c:idx val="1"/>
          <c:order val="2"/>
          <c:tx>
            <c:v>668 VP64-ZF6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Sheet0!$H$242:$H$289</c:f>
              <c:numCache>
                <c:formatCode>General</c:formatCode>
                <c:ptCount val="48"/>
                <c:pt idx="0">
                  <c:v>3004.3794962292063</c:v>
                </c:pt>
                <c:pt idx="3">
                  <c:v>4716.7866339868306</c:v>
                </c:pt>
                <c:pt idx="6">
                  <c:v>4335.6269828893692</c:v>
                </c:pt>
                <c:pt idx="9">
                  <c:v>8167.8712187804949</c:v>
                </c:pt>
                <c:pt idx="12">
                  <c:v>29196.235386235378</c:v>
                </c:pt>
                <c:pt idx="15">
                  <c:v>145223.18086275755</c:v>
                </c:pt>
                <c:pt idx="18">
                  <c:v>365139.13233771996</c:v>
                </c:pt>
                <c:pt idx="21">
                  <c:v>1173302.5923532364</c:v>
                </c:pt>
                <c:pt idx="24">
                  <c:v>2505181.526395258</c:v>
                </c:pt>
                <c:pt idx="27">
                  <c:v>4066116.5183772952</c:v>
                </c:pt>
                <c:pt idx="30">
                  <c:v>5932235.0623610942</c:v>
                </c:pt>
                <c:pt idx="33">
                  <c:v>6725460.9808661528</c:v>
                </c:pt>
                <c:pt idx="36">
                  <c:v>7628038.528432033</c:v>
                </c:pt>
                <c:pt idx="39">
                  <c:v>8104821.5917377407</c:v>
                </c:pt>
                <c:pt idx="42">
                  <c:v>8390888.2532061171</c:v>
                </c:pt>
                <c:pt idx="45">
                  <c:v>5906267.8065144904</c:v>
                </c:pt>
              </c:numCache>
            </c:numRef>
          </c:xVal>
          <c:yVal>
            <c:numRef>
              <c:f>Sheet0!$M$242:$M$289</c:f>
              <c:numCache>
                <c:formatCode>General</c:formatCode>
                <c:ptCount val="48"/>
                <c:pt idx="0">
                  <c:v>324.84667741327661</c:v>
                </c:pt>
                <c:pt idx="3">
                  <c:v>743.99250223360843</c:v>
                </c:pt>
                <c:pt idx="6">
                  <c:v>462.63747369735125</c:v>
                </c:pt>
                <c:pt idx="9">
                  <c:v>1010.6903283312262</c:v>
                </c:pt>
                <c:pt idx="12">
                  <c:v>2398.5445128885135</c:v>
                </c:pt>
                <c:pt idx="15">
                  <c:v>14018.602289199482</c:v>
                </c:pt>
                <c:pt idx="18">
                  <c:v>42660.319451120857</c:v>
                </c:pt>
                <c:pt idx="21">
                  <c:v>120711.45117877833</c:v>
                </c:pt>
                <c:pt idx="24">
                  <c:v>258530.27041012855</c:v>
                </c:pt>
                <c:pt idx="27">
                  <c:v>504366.73661462363</c:v>
                </c:pt>
                <c:pt idx="30">
                  <c:v>889296.54872712761</c:v>
                </c:pt>
                <c:pt idx="33">
                  <c:v>1076252.550386881</c:v>
                </c:pt>
                <c:pt idx="36">
                  <c:v>1318517.1294748241</c:v>
                </c:pt>
                <c:pt idx="39">
                  <c:v>1429479.7180837633</c:v>
                </c:pt>
                <c:pt idx="42">
                  <c:v>1436604.0112100428</c:v>
                </c:pt>
                <c:pt idx="45">
                  <c:v>972030.43394162809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2-DA45-A6F0-5803E4259F64}"/>
            </c:ext>
          </c:extLst>
        </c:ser>
        <c:ser>
          <c:idx val="2"/>
          <c:order val="3"/>
          <c:tx>
            <c:v>669 VP64-ZF8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Sheet0!$H$290:$H$337</c:f>
              <c:numCache>
                <c:formatCode>General</c:formatCode>
                <c:ptCount val="48"/>
                <c:pt idx="0">
                  <c:v>3238.9364351283161</c:v>
                </c:pt>
                <c:pt idx="3">
                  <c:v>3435.4721085486594</c:v>
                </c:pt>
                <c:pt idx="6">
                  <c:v>4345.6265380001278</c:v>
                </c:pt>
                <c:pt idx="9">
                  <c:v>5510.5913244413787</c:v>
                </c:pt>
                <c:pt idx="12">
                  <c:v>21311.165830998845</c:v>
                </c:pt>
                <c:pt idx="15">
                  <c:v>82599.576773132241</c:v>
                </c:pt>
                <c:pt idx="18">
                  <c:v>356667.72169747995</c:v>
                </c:pt>
                <c:pt idx="21">
                  <c:v>968947.0436392905</c:v>
                </c:pt>
                <c:pt idx="24">
                  <c:v>2286246.2053902005</c:v>
                </c:pt>
                <c:pt idx="27">
                  <c:v>3959040.5261626435</c:v>
                </c:pt>
                <c:pt idx="30">
                  <c:v>5787203.4429664016</c:v>
                </c:pt>
                <c:pt idx="33">
                  <c:v>6525668.7316135149</c:v>
                </c:pt>
                <c:pt idx="36">
                  <c:v>7141919.3016711539</c:v>
                </c:pt>
                <c:pt idx="39">
                  <c:v>7490667.1301335171</c:v>
                </c:pt>
                <c:pt idx="42">
                  <c:v>7739794.2259408496</c:v>
                </c:pt>
                <c:pt idx="45">
                  <c:v>5303954.695655833</c:v>
                </c:pt>
              </c:numCache>
            </c:numRef>
          </c:xVal>
          <c:yVal>
            <c:numRef>
              <c:f>Sheet0!$M$290:$M$337</c:f>
              <c:numCache>
                <c:formatCode>General</c:formatCode>
                <c:ptCount val="48"/>
                <c:pt idx="0">
                  <c:v>314.02901102638208</c:v>
                </c:pt>
                <c:pt idx="3">
                  <c:v>401.84786502190025</c:v>
                </c:pt>
                <c:pt idx="6">
                  <c:v>459.96910985380981</c:v>
                </c:pt>
                <c:pt idx="9">
                  <c:v>471.94716877430079</c:v>
                </c:pt>
                <c:pt idx="12">
                  <c:v>998.02618255984146</c:v>
                </c:pt>
                <c:pt idx="15">
                  <c:v>3659.2998923178384</c:v>
                </c:pt>
                <c:pt idx="18">
                  <c:v>14708.801454496395</c:v>
                </c:pt>
                <c:pt idx="21">
                  <c:v>42030.008214156369</c:v>
                </c:pt>
                <c:pt idx="24">
                  <c:v>114664.62964815473</c:v>
                </c:pt>
                <c:pt idx="27">
                  <c:v>256973.03283220337</c:v>
                </c:pt>
                <c:pt idx="30">
                  <c:v>459373.81849315687</c:v>
                </c:pt>
                <c:pt idx="33">
                  <c:v>564783.59360724897</c:v>
                </c:pt>
                <c:pt idx="36">
                  <c:v>674429.37318610074</c:v>
                </c:pt>
                <c:pt idx="39">
                  <c:v>735249.57076576201</c:v>
                </c:pt>
                <c:pt idx="42">
                  <c:v>692629.91106412327</c:v>
                </c:pt>
                <c:pt idx="45">
                  <c:v>443170.83424713206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2-DA45-A6F0-5803E4259F64}"/>
            </c:ext>
          </c:extLst>
        </c:ser>
        <c:ser>
          <c:idx val="3"/>
          <c:order val="4"/>
          <c:tx>
            <c:v>670 VP64-ZF9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Sheet0!$H$338:$H$385</c:f>
              <c:numCache>
                <c:formatCode>General</c:formatCode>
                <c:ptCount val="48"/>
                <c:pt idx="0">
                  <c:v>2544.4357857831287</c:v>
                </c:pt>
                <c:pt idx="3">
                  <c:v>2571.28447458972</c:v>
                </c:pt>
                <c:pt idx="6">
                  <c:v>3031.0344491058222</c:v>
                </c:pt>
                <c:pt idx="9">
                  <c:v>6853.1532722382499</c:v>
                </c:pt>
                <c:pt idx="12">
                  <c:v>29030.95884013455</c:v>
                </c:pt>
                <c:pt idx="15">
                  <c:v>166464.60505860415</c:v>
                </c:pt>
                <c:pt idx="18">
                  <c:v>600880.44850486831</c:v>
                </c:pt>
                <c:pt idx="21">
                  <c:v>1488747.7999031004</c:v>
                </c:pt>
                <c:pt idx="24">
                  <c:v>3035986.7938833679</c:v>
                </c:pt>
                <c:pt idx="27">
                  <c:v>4645339.0238711145</c:v>
                </c:pt>
                <c:pt idx="30">
                  <c:v>6404083.167628373</c:v>
                </c:pt>
                <c:pt idx="33">
                  <c:v>6933916.6231667195</c:v>
                </c:pt>
                <c:pt idx="36">
                  <c:v>7518257.6430078316</c:v>
                </c:pt>
                <c:pt idx="39">
                  <c:v>7650736.2036274299</c:v>
                </c:pt>
                <c:pt idx="42">
                  <c:v>7940020.1052279752</c:v>
                </c:pt>
                <c:pt idx="45">
                  <c:v>5399518.1251461003</c:v>
                </c:pt>
              </c:numCache>
            </c:numRef>
          </c:xVal>
          <c:yVal>
            <c:numRef>
              <c:f>Sheet0!$M$338:$M$385</c:f>
              <c:numCache>
                <c:formatCode>General</c:formatCode>
                <c:ptCount val="48"/>
                <c:pt idx="0">
                  <c:v>329.87000578008167</c:v>
                </c:pt>
                <c:pt idx="3">
                  <c:v>489.54787967785001</c:v>
                </c:pt>
                <c:pt idx="6">
                  <c:v>498.23524573542198</c:v>
                </c:pt>
                <c:pt idx="9">
                  <c:v>804.83692949821875</c:v>
                </c:pt>
                <c:pt idx="12">
                  <c:v>4700.8123339173962</c:v>
                </c:pt>
                <c:pt idx="15">
                  <c:v>17510.432180392141</c:v>
                </c:pt>
                <c:pt idx="18">
                  <c:v>61260.303561538654</c:v>
                </c:pt>
                <c:pt idx="21">
                  <c:v>156018.22379748523</c:v>
                </c:pt>
                <c:pt idx="24">
                  <c:v>348672.75254628755</c:v>
                </c:pt>
                <c:pt idx="27">
                  <c:v>623221.74654352095</c:v>
                </c:pt>
                <c:pt idx="30">
                  <c:v>973015.12987340125</c:v>
                </c:pt>
                <c:pt idx="33">
                  <c:v>1117612.1121377822</c:v>
                </c:pt>
                <c:pt idx="36">
                  <c:v>1253557.4516604</c:v>
                </c:pt>
                <c:pt idx="39">
                  <c:v>1277198.2634932932</c:v>
                </c:pt>
                <c:pt idx="42">
                  <c:v>1296942.406999025</c:v>
                </c:pt>
                <c:pt idx="45">
                  <c:v>847016.93754182733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72-DA45-A6F0-5803E4259F64}"/>
            </c:ext>
          </c:extLst>
        </c:ser>
        <c:ser>
          <c:idx val="4"/>
          <c:order val="5"/>
          <c:tx>
            <c:v>671 VP64-ZF10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Sheet0!$H$386:$H$433</c:f>
              <c:numCache>
                <c:formatCode>General</c:formatCode>
                <c:ptCount val="48"/>
                <c:pt idx="0">
                  <c:v>2899.1160719210429</c:v>
                </c:pt>
                <c:pt idx="3">
                  <c:v>3357.194779430512</c:v>
                </c:pt>
                <c:pt idx="6">
                  <c:v>3271.3016484811269</c:v>
                </c:pt>
                <c:pt idx="9">
                  <c:v>5389.6230340043267</c:v>
                </c:pt>
                <c:pt idx="12">
                  <c:v>17149.344488898787</c:v>
                </c:pt>
                <c:pt idx="15">
                  <c:v>78363.864264513584</c:v>
                </c:pt>
                <c:pt idx="18">
                  <c:v>240373.52504758874</c:v>
                </c:pt>
                <c:pt idx="21">
                  <c:v>820116.96147413156</c:v>
                </c:pt>
                <c:pt idx="24">
                  <c:v>2020096.4860688092</c:v>
                </c:pt>
                <c:pt idx="27">
                  <c:v>3469335.9687803634</c:v>
                </c:pt>
                <c:pt idx="30">
                  <c:v>5428578.3336335802</c:v>
                </c:pt>
                <c:pt idx="33">
                  <c:v>6232551.5551113598</c:v>
                </c:pt>
                <c:pt idx="36">
                  <c:v>7136462.5606861487</c:v>
                </c:pt>
                <c:pt idx="39">
                  <c:v>7421708.2256128369</c:v>
                </c:pt>
                <c:pt idx="42">
                  <c:v>7763743.9961824659</c:v>
                </c:pt>
                <c:pt idx="45">
                  <c:v>5321649.6976271952</c:v>
                </c:pt>
              </c:numCache>
            </c:numRef>
          </c:xVal>
          <c:yVal>
            <c:numRef>
              <c:f>Sheet0!$M$386:$M$433</c:f>
              <c:numCache>
                <c:formatCode>General</c:formatCode>
                <c:ptCount val="48"/>
                <c:pt idx="0">
                  <c:v>324.66776110669173</c:v>
                </c:pt>
                <c:pt idx="3">
                  <c:v>322.73609600091783</c:v>
                </c:pt>
                <c:pt idx="6">
                  <c:v>315.80003268862419</c:v>
                </c:pt>
                <c:pt idx="9">
                  <c:v>398.65957906774662</c:v>
                </c:pt>
                <c:pt idx="12">
                  <c:v>466.89413057260373</c:v>
                </c:pt>
                <c:pt idx="15">
                  <c:v>1054.0563019774631</c:v>
                </c:pt>
                <c:pt idx="18">
                  <c:v>2459.6288536428501</c:v>
                </c:pt>
                <c:pt idx="21">
                  <c:v>8545.4676794249244</c:v>
                </c:pt>
                <c:pt idx="24">
                  <c:v>25851.578094994358</c:v>
                </c:pt>
                <c:pt idx="27">
                  <c:v>51219.465617405789</c:v>
                </c:pt>
                <c:pt idx="30">
                  <c:v>104755.65105008324</c:v>
                </c:pt>
                <c:pt idx="33">
                  <c:v>126661.36514365888</c:v>
                </c:pt>
                <c:pt idx="36">
                  <c:v>191143.11832827932</c:v>
                </c:pt>
                <c:pt idx="39">
                  <c:v>197531.26195435831</c:v>
                </c:pt>
                <c:pt idx="42">
                  <c:v>185200.42359035864</c:v>
                </c:pt>
                <c:pt idx="45">
                  <c:v>97874.175352701568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272-DA45-A6F0-5803E4259F64}"/>
            </c:ext>
          </c:extLst>
        </c:ser>
        <c:ser>
          <c:idx val="5"/>
          <c:order val="6"/>
          <c:tx>
            <c:v>672 VP64-ZF15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Sheet0!$H$434:$H$481</c:f>
              <c:numCache>
                <c:formatCode>General</c:formatCode>
                <c:ptCount val="48"/>
                <c:pt idx="0">
                  <c:v>2616.4190540618847</c:v>
                </c:pt>
                <c:pt idx="3">
                  <c:v>2753.1164865411906</c:v>
                </c:pt>
                <c:pt idx="6">
                  <c:v>3160.5999482018683</c:v>
                </c:pt>
                <c:pt idx="9">
                  <c:v>8234.5755365001551</c:v>
                </c:pt>
                <c:pt idx="12">
                  <c:v>26653.679923140011</c:v>
                </c:pt>
                <c:pt idx="15">
                  <c:v>122193.01144484275</c:v>
                </c:pt>
                <c:pt idx="18">
                  <c:v>488569.18446285505</c:v>
                </c:pt>
                <c:pt idx="21">
                  <c:v>1097330.3010406094</c:v>
                </c:pt>
                <c:pt idx="24">
                  <c:v>2860071.5828217692</c:v>
                </c:pt>
                <c:pt idx="27">
                  <c:v>4374100.4820013605</c:v>
                </c:pt>
                <c:pt idx="30">
                  <c:v>5854727.1564315967</c:v>
                </c:pt>
                <c:pt idx="33">
                  <c:v>6713729.9551906763</c:v>
                </c:pt>
                <c:pt idx="36">
                  <c:v>7393062.4086163463</c:v>
                </c:pt>
                <c:pt idx="39">
                  <c:v>7854584.6426524566</c:v>
                </c:pt>
                <c:pt idx="42">
                  <c:v>8036125.5350225717</c:v>
                </c:pt>
                <c:pt idx="45">
                  <c:v>5648405.639371844</c:v>
                </c:pt>
              </c:numCache>
            </c:numRef>
          </c:xVal>
          <c:yVal>
            <c:numRef>
              <c:f>Sheet0!$M$434:$M$481</c:f>
              <c:numCache>
                <c:formatCode>General</c:formatCode>
                <c:ptCount val="48"/>
                <c:pt idx="0">
                  <c:v>976.13673867611215</c:v>
                </c:pt>
                <c:pt idx="3">
                  <c:v>999.41386847630724</c:v>
                </c:pt>
                <c:pt idx="6">
                  <c:v>1014.743091605073</c:v>
                </c:pt>
                <c:pt idx="9">
                  <c:v>1839.0266855535458</c:v>
                </c:pt>
                <c:pt idx="12">
                  <c:v>1533.5697506502204</c:v>
                </c:pt>
                <c:pt idx="15">
                  <c:v>3384.0461596090731</c:v>
                </c:pt>
                <c:pt idx="18">
                  <c:v>10723.905040082871</c:v>
                </c:pt>
                <c:pt idx="21">
                  <c:v>24093.153928584259</c:v>
                </c:pt>
                <c:pt idx="24">
                  <c:v>73388.261087707899</c:v>
                </c:pt>
                <c:pt idx="27">
                  <c:v>146943.03659782492</c:v>
                </c:pt>
                <c:pt idx="30">
                  <c:v>233352.9660887128</c:v>
                </c:pt>
                <c:pt idx="33">
                  <c:v>305629.34804255469</c:v>
                </c:pt>
                <c:pt idx="36">
                  <c:v>384093.36260408594</c:v>
                </c:pt>
                <c:pt idx="39">
                  <c:v>416559.74591392925</c:v>
                </c:pt>
                <c:pt idx="42">
                  <c:v>397994.71779053204</c:v>
                </c:pt>
                <c:pt idx="45">
                  <c:v>384116.60726340284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272-DA45-A6F0-5803E4259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6943"/>
        <c:axId val="758603023"/>
      </c:scatterChart>
      <c:valAx>
        <c:axId val="102730694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603023"/>
        <c:crosses val="autoZero"/>
        <c:crossBetween val="midCat"/>
      </c:valAx>
      <c:valAx>
        <c:axId val="758603023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373 No synTF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Sheet0!$H$2:$H$49</c:f>
              <c:numCache>
                <c:formatCode>General</c:formatCode>
                <c:ptCount val="48"/>
                <c:pt idx="0">
                  <c:v>18979.126610538235</c:v>
                </c:pt>
                <c:pt idx="3">
                  <c:v>42255.945671847454</c:v>
                </c:pt>
                <c:pt idx="6">
                  <c:v>76546.894875673694</c:v>
                </c:pt>
                <c:pt idx="9">
                  <c:v>156401.56018529419</c:v>
                </c:pt>
                <c:pt idx="12">
                  <c:v>473946.75986333576</c:v>
                </c:pt>
                <c:pt idx="15">
                  <c:v>1087294.6818215034</c:v>
                </c:pt>
                <c:pt idx="18">
                  <c:v>2035515.6107917512</c:v>
                </c:pt>
                <c:pt idx="21">
                  <c:v>3138186.1173558463</c:v>
                </c:pt>
                <c:pt idx="24">
                  <c:v>4717321.7149487836</c:v>
                </c:pt>
                <c:pt idx="27">
                  <c:v>5732440.1660911459</c:v>
                </c:pt>
                <c:pt idx="30">
                  <c:v>7198504.1004939154</c:v>
                </c:pt>
                <c:pt idx="33">
                  <c:v>7785524.4656204879</c:v>
                </c:pt>
                <c:pt idx="36">
                  <c:v>8346072.6872825194</c:v>
                </c:pt>
                <c:pt idx="39">
                  <c:v>9267203.5673593208</c:v>
                </c:pt>
                <c:pt idx="42">
                  <c:v>9340398.1895737667</c:v>
                </c:pt>
                <c:pt idx="45">
                  <c:v>9826716.0486927778</c:v>
                </c:pt>
              </c:numCache>
            </c:numRef>
          </c:xVal>
          <c:yVal>
            <c:numRef>
              <c:f>Sheet0!$M$2:$M$49</c:f>
              <c:numCache>
                <c:formatCode>General</c:formatCode>
                <c:ptCount val="48"/>
                <c:pt idx="0">
                  <c:v>336.41668621206344</c:v>
                </c:pt>
                <c:pt idx="3">
                  <c:v>360.64229591821748</c:v>
                </c:pt>
                <c:pt idx="6">
                  <c:v>325.15153186953694</c:v>
                </c:pt>
                <c:pt idx="9">
                  <c:v>279.72572015726161</c:v>
                </c:pt>
                <c:pt idx="12">
                  <c:v>323.43651193147207</c:v>
                </c:pt>
                <c:pt idx="15">
                  <c:v>275.04747283732308</c:v>
                </c:pt>
                <c:pt idx="18">
                  <c:v>410.97443708997929</c:v>
                </c:pt>
                <c:pt idx="21">
                  <c:v>369.908083540061</c:v>
                </c:pt>
                <c:pt idx="24">
                  <c:v>261.58576260447569</c:v>
                </c:pt>
                <c:pt idx="27">
                  <c:v>291.40181672931368</c:v>
                </c:pt>
                <c:pt idx="30">
                  <c:v>215.67749472381934</c:v>
                </c:pt>
                <c:pt idx="33">
                  <c:v>264.01118939102321</c:v>
                </c:pt>
                <c:pt idx="36">
                  <c:v>293.6652854778651</c:v>
                </c:pt>
                <c:pt idx="39">
                  <c:v>231.9031398177595</c:v>
                </c:pt>
                <c:pt idx="42">
                  <c:v>308.55135881273105</c:v>
                </c:pt>
                <c:pt idx="45">
                  <c:v>383.01130386250651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7C4B-AFB2-F405178952A6}"/>
            </c:ext>
          </c:extLst>
        </c:ser>
        <c:ser>
          <c:idx val="1"/>
          <c:order val="1"/>
          <c:tx>
            <c:v>664 VP64-ZF1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Sheet0!$H$50:$H$97</c:f>
              <c:numCache>
                <c:formatCode>General</c:formatCode>
                <c:ptCount val="48"/>
                <c:pt idx="0">
                  <c:v>2759.041223533537</c:v>
                </c:pt>
                <c:pt idx="3">
                  <c:v>2973.7105328618318</c:v>
                </c:pt>
                <c:pt idx="6">
                  <c:v>3176.4377426330757</c:v>
                </c:pt>
                <c:pt idx="9">
                  <c:v>6664.8530256611948</c:v>
                </c:pt>
                <c:pt idx="12">
                  <c:v>25307.709212867194</c:v>
                </c:pt>
                <c:pt idx="15">
                  <c:v>92106.945282413435</c:v>
                </c:pt>
                <c:pt idx="18">
                  <c:v>550547.97574833874</c:v>
                </c:pt>
                <c:pt idx="21">
                  <c:v>1246712.1018888529</c:v>
                </c:pt>
                <c:pt idx="24">
                  <c:v>2893435.3700797902</c:v>
                </c:pt>
                <c:pt idx="27">
                  <c:v>4168048.9081487861</c:v>
                </c:pt>
                <c:pt idx="30">
                  <c:v>6407990.9012343604</c:v>
                </c:pt>
                <c:pt idx="33">
                  <c:v>6960305.9072824158</c:v>
                </c:pt>
                <c:pt idx="36">
                  <c:v>7775227.1348500298</c:v>
                </c:pt>
                <c:pt idx="39">
                  <c:v>8461882.5026262999</c:v>
                </c:pt>
                <c:pt idx="42">
                  <c:v>8407005.7544754446</c:v>
                </c:pt>
                <c:pt idx="45">
                  <c:v>9053820.5630243253</c:v>
                </c:pt>
              </c:numCache>
            </c:numRef>
          </c:xVal>
          <c:yVal>
            <c:numRef>
              <c:f>Sheet0!$M$50:$M$97</c:f>
              <c:numCache>
                <c:formatCode>General</c:formatCode>
                <c:ptCount val="48"/>
                <c:pt idx="0">
                  <c:v>315.4613931546325</c:v>
                </c:pt>
                <c:pt idx="3">
                  <c:v>947.54496637583338</c:v>
                </c:pt>
                <c:pt idx="6">
                  <c:v>413.38316852683079</c:v>
                </c:pt>
                <c:pt idx="9">
                  <c:v>920.58946980521057</c:v>
                </c:pt>
                <c:pt idx="12">
                  <c:v>2221.6383526989193</c:v>
                </c:pt>
                <c:pt idx="15">
                  <c:v>6671.5930665157184</c:v>
                </c:pt>
                <c:pt idx="18">
                  <c:v>44460.790921470099</c:v>
                </c:pt>
                <c:pt idx="21">
                  <c:v>113397.84396099899</c:v>
                </c:pt>
                <c:pt idx="24">
                  <c:v>283252.62185124721</c:v>
                </c:pt>
                <c:pt idx="27">
                  <c:v>467901.27110150299</c:v>
                </c:pt>
                <c:pt idx="30">
                  <c:v>922914.38138442684</c:v>
                </c:pt>
                <c:pt idx="33">
                  <c:v>1125258.1992257312</c:v>
                </c:pt>
                <c:pt idx="36">
                  <c:v>1385957.8794134129</c:v>
                </c:pt>
                <c:pt idx="39">
                  <c:v>1571784.2478152229</c:v>
                </c:pt>
                <c:pt idx="42">
                  <c:v>1555576.6396146296</c:v>
                </c:pt>
                <c:pt idx="45">
                  <c:v>1514998.42075534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2-7C4B-AFB2-F405178952A6}"/>
            </c:ext>
          </c:extLst>
        </c:ser>
        <c:ser>
          <c:idx val="2"/>
          <c:order val="2"/>
          <c:tx>
            <c:v>665 VPR-ZF1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Sheet0!$H$98:$H$145</c:f>
              <c:numCache>
                <c:formatCode>General</c:formatCode>
                <c:ptCount val="48"/>
                <c:pt idx="0">
                  <c:v>3440.5620369473659</c:v>
                </c:pt>
                <c:pt idx="3">
                  <c:v>2971.0201488707576</c:v>
                </c:pt>
                <c:pt idx="6">
                  <c:v>3676.7475832383584</c:v>
                </c:pt>
                <c:pt idx="9">
                  <c:v>5861.2276676516658</c:v>
                </c:pt>
                <c:pt idx="12">
                  <c:v>18607.250964328417</c:v>
                </c:pt>
                <c:pt idx="15">
                  <c:v>65386.418214335303</c:v>
                </c:pt>
                <c:pt idx="18">
                  <c:v>186384.81290515763</c:v>
                </c:pt>
                <c:pt idx="21">
                  <c:v>514750.77399839187</c:v>
                </c:pt>
                <c:pt idx="24">
                  <c:v>986395.52889555972</c:v>
                </c:pt>
                <c:pt idx="27">
                  <c:v>1452620.3406143051</c:v>
                </c:pt>
                <c:pt idx="30">
                  <c:v>1964434.5891225897</c:v>
                </c:pt>
                <c:pt idx="33">
                  <c:v>2049398.444707576</c:v>
                </c:pt>
                <c:pt idx="36">
                  <c:v>2397198.3407055195</c:v>
                </c:pt>
                <c:pt idx="39">
                  <c:v>2883977.852040763</c:v>
                </c:pt>
                <c:pt idx="42">
                  <c:v>3660567.9962027497</c:v>
                </c:pt>
                <c:pt idx="45">
                  <c:v>3232981.64644073</c:v>
                </c:pt>
              </c:numCache>
            </c:numRef>
          </c:xVal>
          <c:yVal>
            <c:numRef>
              <c:f>Sheet0!$M$98:$M$145</c:f>
              <c:numCache>
                <c:formatCode>General</c:formatCode>
                <c:ptCount val="48"/>
                <c:pt idx="0">
                  <c:v>628.02160778610425</c:v>
                </c:pt>
                <c:pt idx="3">
                  <c:v>1051.4729923957589</c:v>
                </c:pt>
                <c:pt idx="6">
                  <c:v>5524.8841466976764</c:v>
                </c:pt>
                <c:pt idx="9">
                  <c:v>5497.9207625602694</c:v>
                </c:pt>
                <c:pt idx="12">
                  <c:v>20846.510365513957</c:v>
                </c:pt>
                <c:pt idx="15">
                  <c:v>43690.235854951236</c:v>
                </c:pt>
                <c:pt idx="18">
                  <c:v>118135.80607717895</c:v>
                </c:pt>
                <c:pt idx="21">
                  <c:v>253328.03401868377</c:v>
                </c:pt>
                <c:pt idx="24">
                  <c:v>438794.89488251723</c:v>
                </c:pt>
                <c:pt idx="27">
                  <c:v>734055.34701216849</c:v>
                </c:pt>
                <c:pt idx="30">
                  <c:v>1152837.2742063103</c:v>
                </c:pt>
                <c:pt idx="33">
                  <c:v>1470943.6836124209</c:v>
                </c:pt>
                <c:pt idx="36">
                  <c:v>2072012.8283860881</c:v>
                </c:pt>
                <c:pt idx="39">
                  <c:v>2893025.4699479551</c:v>
                </c:pt>
                <c:pt idx="42">
                  <c:v>4206230.8803178649</c:v>
                </c:pt>
                <c:pt idx="45">
                  <c:v>3981167.9203157439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2-7C4B-AFB2-F405178952A6}"/>
            </c:ext>
          </c:extLst>
        </c:ser>
        <c:ser>
          <c:idx val="3"/>
          <c:order val="3"/>
          <c:tx>
            <c:v>666 p65-ZF1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Sheet0!$H$146:$H$193</c:f>
              <c:numCache>
                <c:formatCode>General</c:formatCode>
                <c:ptCount val="48"/>
                <c:pt idx="0">
                  <c:v>3434.9806980693434</c:v>
                </c:pt>
                <c:pt idx="3">
                  <c:v>4787.3944243004598</c:v>
                </c:pt>
                <c:pt idx="6">
                  <c:v>9639.5944599314334</c:v>
                </c:pt>
                <c:pt idx="9">
                  <c:v>9546.1564693830769</c:v>
                </c:pt>
                <c:pt idx="12">
                  <c:v>18619.056128878998</c:v>
                </c:pt>
                <c:pt idx="15">
                  <c:v>66763.819161763589</c:v>
                </c:pt>
                <c:pt idx="18">
                  <c:v>325314.13750612451</c:v>
                </c:pt>
                <c:pt idx="21">
                  <c:v>992843.04179004545</c:v>
                </c:pt>
                <c:pt idx="24">
                  <c:v>2149605.4064955823</c:v>
                </c:pt>
                <c:pt idx="27">
                  <c:v>3605305.9527750504</c:v>
                </c:pt>
                <c:pt idx="30">
                  <c:v>5682413.6751957862</c:v>
                </c:pt>
                <c:pt idx="33">
                  <c:v>6602675.7992888354</c:v>
                </c:pt>
                <c:pt idx="36">
                  <c:v>7623173.310378938</c:v>
                </c:pt>
                <c:pt idx="39">
                  <c:v>8384156.1709844917</c:v>
                </c:pt>
                <c:pt idx="42">
                  <c:v>8955167.211847024</c:v>
                </c:pt>
                <c:pt idx="45">
                  <c:v>6317126.572078906</c:v>
                </c:pt>
              </c:numCache>
            </c:numRef>
          </c:xVal>
          <c:yVal>
            <c:numRef>
              <c:f>Sheet0!$M$146:$M$193</c:f>
              <c:numCache>
                <c:formatCode>General</c:formatCode>
                <c:ptCount val="48"/>
                <c:pt idx="0">
                  <c:v>521.64488665761405</c:v>
                </c:pt>
                <c:pt idx="3">
                  <c:v>968.94183171380689</c:v>
                </c:pt>
                <c:pt idx="6">
                  <c:v>813.21207937053089</c:v>
                </c:pt>
                <c:pt idx="9">
                  <c:v>3356.0195314689777</c:v>
                </c:pt>
                <c:pt idx="12">
                  <c:v>7511.8407012597445</c:v>
                </c:pt>
                <c:pt idx="15">
                  <c:v>22401.81220309054</c:v>
                </c:pt>
                <c:pt idx="18">
                  <c:v>94570.19180828947</c:v>
                </c:pt>
                <c:pt idx="21">
                  <c:v>242911.42950078091</c:v>
                </c:pt>
                <c:pt idx="24">
                  <c:v>486813.31404022366</c:v>
                </c:pt>
                <c:pt idx="27">
                  <c:v>953074.71215577854</c:v>
                </c:pt>
                <c:pt idx="30">
                  <c:v>1630266.4345391293</c:v>
                </c:pt>
                <c:pt idx="33">
                  <c:v>2041405.4361135489</c:v>
                </c:pt>
                <c:pt idx="36">
                  <c:v>2407994.4808475552</c:v>
                </c:pt>
                <c:pt idx="39">
                  <c:v>2662658.6447540866</c:v>
                </c:pt>
                <c:pt idx="42">
                  <c:v>2753710.5512463474</c:v>
                </c:pt>
                <c:pt idx="45">
                  <c:v>1886911.8348053305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2-7C4B-AFB2-F405178952A6}"/>
            </c:ext>
          </c:extLst>
        </c:ser>
        <c:ser>
          <c:idx val="4"/>
          <c:order val="4"/>
          <c:tx>
            <c:v>667 p65trunc2-ZF1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Sheet0!$H$194:$H$241</c:f>
              <c:numCache>
                <c:formatCode>General</c:formatCode>
                <c:ptCount val="48"/>
                <c:pt idx="0">
                  <c:v>2883.9759153885288</c:v>
                </c:pt>
                <c:pt idx="3">
                  <c:v>3425.1345761585999</c:v>
                </c:pt>
                <c:pt idx="6">
                  <c:v>3722.3122941852239</c:v>
                </c:pt>
                <c:pt idx="9">
                  <c:v>8084.0281062239592</c:v>
                </c:pt>
                <c:pt idx="12">
                  <c:v>33863.061247759659</c:v>
                </c:pt>
                <c:pt idx="15">
                  <c:v>190712.57684900094</c:v>
                </c:pt>
                <c:pt idx="18">
                  <c:v>581617.43252845434</c:v>
                </c:pt>
                <c:pt idx="21">
                  <c:v>1275064.4881427609</c:v>
                </c:pt>
                <c:pt idx="24">
                  <c:v>2603557.586777037</c:v>
                </c:pt>
                <c:pt idx="27">
                  <c:v>3830319.4010771671</c:v>
                </c:pt>
                <c:pt idx="30">
                  <c:v>5374057.4199353456</c:v>
                </c:pt>
                <c:pt idx="33">
                  <c:v>6041937.6919038277</c:v>
                </c:pt>
                <c:pt idx="36">
                  <c:v>6588014.5490190592</c:v>
                </c:pt>
                <c:pt idx="39">
                  <c:v>6834774.1721999533</c:v>
                </c:pt>
                <c:pt idx="42">
                  <c:v>7219993.4119333606</c:v>
                </c:pt>
                <c:pt idx="45">
                  <c:v>5067254.0083552999</c:v>
                </c:pt>
              </c:numCache>
            </c:numRef>
          </c:xVal>
          <c:yVal>
            <c:numRef>
              <c:f>Sheet0!$M$194:$M$241</c:f>
              <c:numCache>
                <c:formatCode>General</c:formatCode>
                <c:ptCount val="48"/>
                <c:pt idx="0">
                  <c:v>360.99920831526231</c:v>
                </c:pt>
                <c:pt idx="3">
                  <c:v>479.76309016151924</c:v>
                </c:pt>
                <c:pt idx="6">
                  <c:v>698.14930677893267</c:v>
                </c:pt>
                <c:pt idx="9">
                  <c:v>1661.8392021486009</c:v>
                </c:pt>
                <c:pt idx="12">
                  <c:v>5909.9325461419903</c:v>
                </c:pt>
                <c:pt idx="15">
                  <c:v>27322.005770175343</c:v>
                </c:pt>
                <c:pt idx="18">
                  <c:v>85296.080568676654</c:v>
                </c:pt>
                <c:pt idx="21">
                  <c:v>208027.69758737303</c:v>
                </c:pt>
                <c:pt idx="24">
                  <c:v>431693.83011458337</c:v>
                </c:pt>
                <c:pt idx="27">
                  <c:v>763149.09405359579</c:v>
                </c:pt>
                <c:pt idx="30">
                  <c:v>1241918.829443984</c:v>
                </c:pt>
                <c:pt idx="33">
                  <c:v>1480069.6842262866</c:v>
                </c:pt>
                <c:pt idx="36">
                  <c:v>1729337.0785783911</c:v>
                </c:pt>
                <c:pt idx="39">
                  <c:v>1815633.2726427177</c:v>
                </c:pt>
                <c:pt idx="42">
                  <c:v>1846731.583785502</c:v>
                </c:pt>
                <c:pt idx="45">
                  <c:v>1267964.6543832864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62-7C4B-AFB2-F4051789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6943"/>
        <c:axId val="758603023"/>
      </c:scatterChart>
      <c:valAx>
        <c:axId val="102730694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603023"/>
        <c:crosses val="autoZero"/>
        <c:crossBetween val="midCat"/>
      </c:valAx>
      <c:valAx>
        <c:axId val="7586030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373 No synTF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Sheet0!$H$2:$H$49</c:f>
              <c:numCache>
                <c:formatCode>General</c:formatCode>
                <c:ptCount val="48"/>
                <c:pt idx="0">
                  <c:v>18979.126610538235</c:v>
                </c:pt>
                <c:pt idx="3">
                  <c:v>42255.945671847454</c:v>
                </c:pt>
                <c:pt idx="6">
                  <c:v>76546.894875673694</c:v>
                </c:pt>
                <c:pt idx="9">
                  <c:v>156401.56018529419</c:v>
                </c:pt>
                <c:pt idx="12">
                  <c:v>473946.75986333576</c:v>
                </c:pt>
                <c:pt idx="15">
                  <c:v>1087294.6818215034</c:v>
                </c:pt>
                <c:pt idx="18">
                  <c:v>2035515.6107917512</c:v>
                </c:pt>
                <c:pt idx="21">
                  <c:v>3138186.1173558463</c:v>
                </c:pt>
                <c:pt idx="24">
                  <c:v>4717321.7149487836</c:v>
                </c:pt>
                <c:pt idx="27">
                  <c:v>5732440.1660911459</c:v>
                </c:pt>
                <c:pt idx="30">
                  <c:v>7198504.1004939154</c:v>
                </c:pt>
                <c:pt idx="33">
                  <c:v>7785524.4656204879</c:v>
                </c:pt>
                <c:pt idx="36">
                  <c:v>8346072.6872825194</c:v>
                </c:pt>
                <c:pt idx="39">
                  <c:v>9267203.5673593208</c:v>
                </c:pt>
                <c:pt idx="42">
                  <c:v>9340398.1895737667</c:v>
                </c:pt>
                <c:pt idx="45">
                  <c:v>9826716.0486927778</c:v>
                </c:pt>
              </c:numCache>
            </c:numRef>
          </c:xVal>
          <c:yVal>
            <c:numRef>
              <c:f>Sheet0!$M$2:$M$49</c:f>
              <c:numCache>
                <c:formatCode>General</c:formatCode>
                <c:ptCount val="48"/>
                <c:pt idx="0">
                  <c:v>336.41668621206344</c:v>
                </c:pt>
                <c:pt idx="3">
                  <c:v>360.64229591821748</c:v>
                </c:pt>
                <c:pt idx="6">
                  <c:v>325.15153186953694</c:v>
                </c:pt>
                <c:pt idx="9">
                  <c:v>279.72572015726161</c:v>
                </c:pt>
                <c:pt idx="12">
                  <c:v>323.43651193147207</c:v>
                </c:pt>
                <c:pt idx="15">
                  <c:v>275.04747283732308</c:v>
                </c:pt>
                <c:pt idx="18">
                  <c:v>410.97443708997929</c:v>
                </c:pt>
                <c:pt idx="21">
                  <c:v>369.908083540061</c:v>
                </c:pt>
                <c:pt idx="24">
                  <c:v>261.58576260447569</c:v>
                </c:pt>
                <c:pt idx="27">
                  <c:v>291.40181672931368</c:v>
                </c:pt>
                <c:pt idx="30">
                  <c:v>215.67749472381934</c:v>
                </c:pt>
                <c:pt idx="33">
                  <c:v>264.01118939102321</c:v>
                </c:pt>
                <c:pt idx="36">
                  <c:v>293.6652854778651</c:v>
                </c:pt>
                <c:pt idx="39">
                  <c:v>231.9031398177595</c:v>
                </c:pt>
                <c:pt idx="42">
                  <c:v>308.55135881273105</c:v>
                </c:pt>
                <c:pt idx="45">
                  <c:v>383.01130386250651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F745-B4AB-236AA3AEEC56}"/>
            </c:ext>
          </c:extLst>
        </c:ser>
        <c:ser>
          <c:idx val="6"/>
          <c:order val="1"/>
          <c:tx>
            <c:v>664 VP64-ZF1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Sheet0!$H$50:$H$97</c:f>
              <c:numCache>
                <c:formatCode>General</c:formatCode>
                <c:ptCount val="48"/>
                <c:pt idx="0">
                  <c:v>2759.041223533537</c:v>
                </c:pt>
                <c:pt idx="3">
                  <c:v>2973.7105328618318</c:v>
                </c:pt>
                <c:pt idx="6">
                  <c:v>3176.4377426330757</c:v>
                </c:pt>
                <c:pt idx="9">
                  <c:v>6664.8530256611948</c:v>
                </c:pt>
                <c:pt idx="12">
                  <c:v>25307.709212867194</c:v>
                </c:pt>
                <c:pt idx="15">
                  <c:v>92106.945282413435</c:v>
                </c:pt>
                <c:pt idx="18">
                  <c:v>550547.97574833874</c:v>
                </c:pt>
                <c:pt idx="21">
                  <c:v>1246712.1018888529</c:v>
                </c:pt>
                <c:pt idx="24">
                  <c:v>2893435.3700797902</c:v>
                </c:pt>
                <c:pt idx="27">
                  <c:v>4168048.9081487861</c:v>
                </c:pt>
                <c:pt idx="30">
                  <c:v>6407990.9012343604</c:v>
                </c:pt>
                <c:pt idx="33">
                  <c:v>6960305.9072824158</c:v>
                </c:pt>
                <c:pt idx="36">
                  <c:v>7775227.1348500298</c:v>
                </c:pt>
                <c:pt idx="39">
                  <c:v>8461882.5026262999</c:v>
                </c:pt>
                <c:pt idx="42">
                  <c:v>8407005.7544754446</c:v>
                </c:pt>
                <c:pt idx="45">
                  <c:v>9053820.5630243253</c:v>
                </c:pt>
              </c:numCache>
            </c:numRef>
          </c:xVal>
          <c:yVal>
            <c:numRef>
              <c:f>Sheet0!$M$50:$M$97</c:f>
              <c:numCache>
                <c:formatCode>General</c:formatCode>
                <c:ptCount val="48"/>
                <c:pt idx="0">
                  <c:v>315.4613931546325</c:v>
                </c:pt>
                <c:pt idx="3">
                  <c:v>947.54496637583338</c:v>
                </c:pt>
                <c:pt idx="6">
                  <c:v>413.38316852683079</c:v>
                </c:pt>
                <c:pt idx="9">
                  <c:v>920.58946980521057</c:v>
                </c:pt>
                <c:pt idx="12">
                  <c:v>2221.6383526989193</c:v>
                </c:pt>
                <c:pt idx="15">
                  <c:v>6671.5930665157184</c:v>
                </c:pt>
                <c:pt idx="18">
                  <c:v>44460.790921470099</c:v>
                </c:pt>
                <c:pt idx="21">
                  <c:v>113397.84396099899</c:v>
                </c:pt>
                <c:pt idx="24">
                  <c:v>283252.62185124721</c:v>
                </c:pt>
                <c:pt idx="27">
                  <c:v>467901.27110150299</c:v>
                </c:pt>
                <c:pt idx="30">
                  <c:v>922914.38138442684</c:v>
                </c:pt>
                <c:pt idx="33">
                  <c:v>1125258.1992257312</c:v>
                </c:pt>
                <c:pt idx="36">
                  <c:v>1385957.8794134129</c:v>
                </c:pt>
                <c:pt idx="39">
                  <c:v>1571784.2478152229</c:v>
                </c:pt>
                <c:pt idx="42">
                  <c:v>1555576.6396146296</c:v>
                </c:pt>
                <c:pt idx="45">
                  <c:v>1514998.42075534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6-F745-B4AB-236AA3AEEC56}"/>
            </c:ext>
          </c:extLst>
        </c:ser>
        <c:ser>
          <c:idx val="1"/>
          <c:order val="2"/>
          <c:tx>
            <c:v>668 VP64-ZF6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Sheet0!$H$242:$H$289</c:f>
              <c:numCache>
                <c:formatCode>General</c:formatCode>
                <c:ptCount val="48"/>
                <c:pt idx="0">
                  <c:v>3004.3794962292063</c:v>
                </c:pt>
                <c:pt idx="3">
                  <c:v>4716.7866339868306</c:v>
                </c:pt>
                <c:pt idx="6">
                  <c:v>4335.6269828893692</c:v>
                </c:pt>
                <c:pt idx="9">
                  <c:v>8167.8712187804949</c:v>
                </c:pt>
                <c:pt idx="12">
                  <c:v>29196.235386235378</c:v>
                </c:pt>
                <c:pt idx="15">
                  <c:v>145223.18086275755</c:v>
                </c:pt>
                <c:pt idx="18">
                  <c:v>365139.13233771996</c:v>
                </c:pt>
                <c:pt idx="21">
                  <c:v>1173302.5923532364</c:v>
                </c:pt>
                <c:pt idx="24">
                  <c:v>2505181.526395258</c:v>
                </c:pt>
                <c:pt idx="27">
                  <c:v>4066116.5183772952</c:v>
                </c:pt>
                <c:pt idx="30">
                  <c:v>5932235.0623610942</c:v>
                </c:pt>
                <c:pt idx="33">
                  <c:v>6725460.9808661528</c:v>
                </c:pt>
                <c:pt idx="36">
                  <c:v>7628038.528432033</c:v>
                </c:pt>
                <c:pt idx="39">
                  <c:v>8104821.5917377407</c:v>
                </c:pt>
                <c:pt idx="42">
                  <c:v>8390888.2532061171</c:v>
                </c:pt>
                <c:pt idx="45">
                  <c:v>5906267.8065144904</c:v>
                </c:pt>
              </c:numCache>
            </c:numRef>
          </c:xVal>
          <c:yVal>
            <c:numRef>
              <c:f>Sheet0!$M$242:$M$289</c:f>
              <c:numCache>
                <c:formatCode>General</c:formatCode>
                <c:ptCount val="48"/>
                <c:pt idx="0">
                  <c:v>324.84667741327661</c:v>
                </c:pt>
                <c:pt idx="3">
                  <c:v>743.99250223360843</c:v>
                </c:pt>
                <c:pt idx="6">
                  <c:v>462.63747369735125</c:v>
                </c:pt>
                <c:pt idx="9">
                  <c:v>1010.6903283312262</c:v>
                </c:pt>
                <c:pt idx="12">
                  <c:v>2398.5445128885135</c:v>
                </c:pt>
                <c:pt idx="15">
                  <c:v>14018.602289199482</c:v>
                </c:pt>
                <c:pt idx="18">
                  <c:v>42660.319451120857</c:v>
                </c:pt>
                <c:pt idx="21">
                  <c:v>120711.45117877833</c:v>
                </c:pt>
                <c:pt idx="24">
                  <c:v>258530.27041012855</c:v>
                </c:pt>
                <c:pt idx="27">
                  <c:v>504366.73661462363</c:v>
                </c:pt>
                <c:pt idx="30">
                  <c:v>889296.54872712761</c:v>
                </c:pt>
                <c:pt idx="33">
                  <c:v>1076252.550386881</c:v>
                </c:pt>
                <c:pt idx="36">
                  <c:v>1318517.1294748241</c:v>
                </c:pt>
                <c:pt idx="39">
                  <c:v>1429479.7180837633</c:v>
                </c:pt>
                <c:pt idx="42">
                  <c:v>1436604.0112100428</c:v>
                </c:pt>
                <c:pt idx="45">
                  <c:v>972030.43394162809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6-F745-B4AB-236AA3AEEC56}"/>
            </c:ext>
          </c:extLst>
        </c:ser>
        <c:ser>
          <c:idx val="2"/>
          <c:order val="3"/>
          <c:tx>
            <c:v>669 VP64-ZF8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Sheet0!$H$290:$H$337</c:f>
              <c:numCache>
                <c:formatCode>General</c:formatCode>
                <c:ptCount val="48"/>
                <c:pt idx="0">
                  <c:v>3238.9364351283161</c:v>
                </c:pt>
                <c:pt idx="3">
                  <c:v>3435.4721085486594</c:v>
                </c:pt>
                <c:pt idx="6">
                  <c:v>4345.6265380001278</c:v>
                </c:pt>
                <c:pt idx="9">
                  <c:v>5510.5913244413787</c:v>
                </c:pt>
                <c:pt idx="12">
                  <c:v>21311.165830998845</c:v>
                </c:pt>
                <c:pt idx="15">
                  <c:v>82599.576773132241</c:v>
                </c:pt>
                <c:pt idx="18">
                  <c:v>356667.72169747995</c:v>
                </c:pt>
                <c:pt idx="21">
                  <c:v>968947.0436392905</c:v>
                </c:pt>
                <c:pt idx="24">
                  <c:v>2286246.2053902005</c:v>
                </c:pt>
                <c:pt idx="27">
                  <c:v>3959040.5261626435</c:v>
                </c:pt>
                <c:pt idx="30">
                  <c:v>5787203.4429664016</c:v>
                </c:pt>
                <c:pt idx="33">
                  <c:v>6525668.7316135149</c:v>
                </c:pt>
                <c:pt idx="36">
                  <c:v>7141919.3016711539</c:v>
                </c:pt>
                <c:pt idx="39">
                  <c:v>7490667.1301335171</c:v>
                </c:pt>
                <c:pt idx="42">
                  <c:v>7739794.2259408496</c:v>
                </c:pt>
                <c:pt idx="45">
                  <c:v>5303954.695655833</c:v>
                </c:pt>
              </c:numCache>
            </c:numRef>
          </c:xVal>
          <c:yVal>
            <c:numRef>
              <c:f>Sheet0!$M$290:$M$337</c:f>
              <c:numCache>
                <c:formatCode>General</c:formatCode>
                <c:ptCount val="48"/>
                <c:pt idx="0">
                  <c:v>314.02901102638208</c:v>
                </c:pt>
                <c:pt idx="3">
                  <c:v>401.84786502190025</c:v>
                </c:pt>
                <c:pt idx="6">
                  <c:v>459.96910985380981</c:v>
                </c:pt>
                <c:pt idx="9">
                  <c:v>471.94716877430079</c:v>
                </c:pt>
                <c:pt idx="12">
                  <c:v>998.02618255984146</c:v>
                </c:pt>
                <c:pt idx="15">
                  <c:v>3659.2998923178384</c:v>
                </c:pt>
                <c:pt idx="18">
                  <c:v>14708.801454496395</c:v>
                </c:pt>
                <c:pt idx="21">
                  <c:v>42030.008214156369</c:v>
                </c:pt>
                <c:pt idx="24">
                  <c:v>114664.62964815473</c:v>
                </c:pt>
                <c:pt idx="27">
                  <c:v>256973.03283220337</c:v>
                </c:pt>
                <c:pt idx="30">
                  <c:v>459373.81849315687</c:v>
                </c:pt>
                <c:pt idx="33">
                  <c:v>564783.59360724897</c:v>
                </c:pt>
                <c:pt idx="36">
                  <c:v>674429.37318610074</c:v>
                </c:pt>
                <c:pt idx="39">
                  <c:v>735249.57076576201</c:v>
                </c:pt>
                <c:pt idx="42">
                  <c:v>692629.91106412327</c:v>
                </c:pt>
                <c:pt idx="45">
                  <c:v>443170.83424713206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26-F745-B4AB-236AA3AEEC56}"/>
            </c:ext>
          </c:extLst>
        </c:ser>
        <c:ser>
          <c:idx val="3"/>
          <c:order val="4"/>
          <c:tx>
            <c:v>670 VP64-ZF9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Sheet0!$H$338:$H$385</c:f>
              <c:numCache>
                <c:formatCode>General</c:formatCode>
                <c:ptCount val="48"/>
                <c:pt idx="0">
                  <c:v>2544.4357857831287</c:v>
                </c:pt>
                <c:pt idx="3">
                  <c:v>2571.28447458972</c:v>
                </c:pt>
                <c:pt idx="6">
                  <c:v>3031.0344491058222</c:v>
                </c:pt>
                <c:pt idx="9">
                  <c:v>6853.1532722382499</c:v>
                </c:pt>
                <c:pt idx="12">
                  <c:v>29030.95884013455</c:v>
                </c:pt>
                <c:pt idx="15">
                  <c:v>166464.60505860415</c:v>
                </c:pt>
                <c:pt idx="18">
                  <c:v>600880.44850486831</c:v>
                </c:pt>
                <c:pt idx="21">
                  <c:v>1488747.7999031004</c:v>
                </c:pt>
                <c:pt idx="24">
                  <c:v>3035986.7938833679</c:v>
                </c:pt>
                <c:pt idx="27">
                  <c:v>4645339.0238711145</c:v>
                </c:pt>
                <c:pt idx="30">
                  <c:v>6404083.167628373</c:v>
                </c:pt>
                <c:pt idx="33">
                  <c:v>6933916.6231667195</c:v>
                </c:pt>
                <c:pt idx="36">
                  <c:v>7518257.6430078316</c:v>
                </c:pt>
                <c:pt idx="39">
                  <c:v>7650736.2036274299</c:v>
                </c:pt>
                <c:pt idx="42">
                  <c:v>7940020.1052279752</c:v>
                </c:pt>
                <c:pt idx="45">
                  <c:v>5399518.1251461003</c:v>
                </c:pt>
              </c:numCache>
            </c:numRef>
          </c:xVal>
          <c:yVal>
            <c:numRef>
              <c:f>Sheet0!$M$338:$M$385</c:f>
              <c:numCache>
                <c:formatCode>General</c:formatCode>
                <c:ptCount val="48"/>
                <c:pt idx="0">
                  <c:v>329.87000578008167</c:v>
                </c:pt>
                <c:pt idx="3">
                  <c:v>489.54787967785001</c:v>
                </c:pt>
                <c:pt idx="6">
                  <c:v>498.23524573542198</c:v>
                </c:pt>
                <c:pt idx="9">
                  <c:v>804.83692949821875</c:v>
                </c:pt>
                <c:pt idx="12">
                  <c:v>4700.8123339173962</c:v>
                </c:pt>
                <c:pt idx="15">
                  <c:v>17510.432180392141</c:v>
                </c:pt>
                <c:pt idx="18">
                  <c:v>61260.303561538654</c:v>
                </c:pt>
                <c:pt idx="21">
                  <c:v>156018.22379748523</c:v>
                </c:pt>
                <c:pt idx="24">
                  <c:v>348672.75254628755</c:v>
                </c:pt>
                <c:pt idx="27">
                  <c:v>623221.74654352095</c:v>
                </c:pt>
                <c:pt idx="30">
                  <c:v>973015.12987340125</c:v>
                </c:pt>
                <c:pt idx="33">
                  <c:v>1117612.1121377822</c:v>
                </c:pt>
                <c:pt idx="36">
                  <c:v>1253557.4516604</c:v>
                </c:pt>
                <c:pt idx="39">
                  <c:v>1277198.2634932932</c:v>
                </c:pt>
                <c:pt idx="42">
                  <c:v>1296942.406999025</c:v>
                </c:pt>
                <c:pt idx="45">
                  <c:v>847016.93754182733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26-F745-B4AB-236AA3AEEC56}"/>
            </c:ext>
          </c:extLst>
        </c:ser>
        <c:ser>
          <c:idx val="4"/>
          <c:order val="5"/>
          <c:tx>
            <c:v>671 VP64-ZF10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Sheet0!$H$386:$H$433</c:f>
              <c:numCache>
                <c:formatCode>General</c:formatCode>
                <c:ptCount val="48"/>
                <c:pt idx="0">
                  <c:v>2899.1160719210429</c:v>
                </c:pt>
                <c:pt idx="3">
                  <c:v>3357.194779430512</c:v>
                </c:pt>
                <c:pt idx="6">
                  <c:v>3271.3016484811269</c:v>
                </c:pt>
                <c:pt idx="9">
                  <c:v>5389.6230340043267</c:v>
                </c:pt>
                <c:pt idx="12">
                  <c:v>17149.344488898787</c:v>
                </c:pt>
                <c:pt idx="15">
                  <c:v>78363.864264513584</c:v>
                </c:pt>
                <c:pt idx="18">
                  <c:v>240373.52504758874</c:v>
                </c:pt>
                <c:pt idx="21">
                  <c:v>820116.96147413156</c:v>
                </c:pt>
                <c:pt idx="24">
                  <c:v>2020096.4860688092</c:v>
                </c:pt>
                <c:pt idx="27">
                  <c:v>3469335.9687803634</c:v>
                </c:pt>
                <c:pt idx="30">
                  <c:v>5428578.3336335802</c:v>
                </c:pt>
                <c:pt idx="33">
                  <c:v>6232551.5551113598</c:v>
                </c:pt>
                <c:pt idx="36">
                  <c:v>7136462.5606861487</c:v>
                </c:pt>
                <c:pt idx="39">
                  <c:v>7421708.2256128369</c:v>
                </c:pt>
                <c:pt idx="42">
                  <c:v>7763743.9961824659</c:v>
                </c:pt>
                <c:pt idx="45">
                  <c:v>5321649.6976271952</c:v>
                </c:pt>
              </c:numCache>
            </c:numRef>
          </c:xVal>
          <c:yVal>
            <c:numRef>
              <c:f>Sheet0!$M$386:$M$433</c:f>
              <c:numCache>
                <c:formatCode>General</c:formatCode>
                <c:ptCount val="48"/>
                <c:pt idx="0">
                  <c:v>324.66776110669173</c:v>
                </c:pt>
                <c:pt idx="3">
                  <c:v>322.73609600091783</c:v>
                </c:pt>
                <c:pt idx="6">
                  <c:v>315.80003268862419</c:v>
                </c:pt>
                <c:pt idx="9">
                  <c:v>398.65957906774662</c:v>
                </c:pt>
                <c:pt idx="12">
                  <c:v>466.89413057260373</c:v>
                </c:pt>
                <c:pt idx="15">
                  <c:v>1054.0563019774631</c:v>
                </c:pt>
                <c:pt idx="18">
                  <c:v>2459.6288536428501</c:v>
                </c:pt>
                <c:pt idx="21">
                  <c:v>8545.4676794249244</c:v>
                </c:pt>
                <c:pt idx="24">
                  <c:v>25851.578094994358</c:v>
                </c:pt>
                <c:pt idx="27">
                  <c:v>51219.465617405789</c:v>
                </c:pt>
                <c:pt idx="30">
                  <c:v>104755.65105008324</c:v>
                </c:pt>
                <c:pt idx="33">
                  <c:v>126661.36514365888</c:v>
                </c:pt>
                <c:pt idx="36">
                  <c:v>191143.11832827932</c:v>
                </c:pt>
                <c:pt idx="39">
                  <c:v>197531.26195435831</c:v>
                </c:pt>
                <c:pt idx="42">
                  <c:v>185200.42359035864</c:v>
                </c:pt>
                <c:pt idx="45">
                  <c:v>97874.175352701568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26-F745-B4AB-236AA3AEEC56}"/>
            </c:ext>
          </c:extLst>
        </c:ser>
        <c:ser>
          <c:idx val="5"/>
          <c:order val="6"/>
          <c:tx>
            <c:v>672 VP64-ZF15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Sheet0!$H$434:$H$481</c:f>
              <c:numCache>
                <c:formatCode>General</c:formatCode>
                <c:ptCount val="48"/>
                <c:pt idx="0">
                  <c:v>2616.4190540618847</c:v>
                </c:pt>
                <c:pt idx="3">
                  <c:v>2753.1164865411906</c:v>
                </c:pt>
                <c:pt idx="6">
                  <c:v>3160.5999482018683</c:v>
                </c:pt>
                <c:pt idx="9">
                  <c:v>8234.5755365001551</c:v>
                </c:pt>
                <c:pt idx="12">
                  <c:v>26653.679923140011</c:v>
                </c:pt>
                <c:pt idx="15">
                  <c:v>122193.01144484275</c:v>
                </c:pt>
                <c:pt idx="18">
                  <c:v>488569.18446285505</c:v>
                </c:pt>
                <c:pt idx="21">
                  <c:v>1097330.3010406094</c:v>
                </c:pt>
                <c:pt idx="24">
                  <c:v>2860071.5828217692</c:v>
                </c:pt>
                <c:pt idx="27">
                  <c:v>4374100.4820013605</c:v>
                </c:pt>
                <c:pt idx="30">
                  <c:v>5854727.1564315967</c:v>
                </c:pt>
                <c:pt idx="33">
                  <c:v>6713729.9551906763</c:v>
                </c:pt>
                <c:pt idx="36">
                  <c:v>7393062.4086163463</c:v>
                </c:pt>
                <c:pt idx="39">
                  <c:v>7854584.6426524566</c:v>
                </c:pt>
                <c:pt idx="42">
                  <c:v>8036125.5350225717</c:v>
                </c:pt>
                <c:pt idx="45">
                  <c:v>5648405.639371844</c:v>
                </c:pt>
              </c:numCache>
            </c:numRef>
          </c:xVal>
          <c:yVal>
            <c:numRef>
              <c:f>Sheet0!$M$434:$M$481</c:f>
              <c:numCache>
                <c:formatCode>General</c:formatCode>
                <c:ptCount val="48"/>
                <c:pt idx="0">
                  <c:v>976.13673867611215</c:v>
                </c:pt>
                <c:pt idx="3">
                  <c:v>999.41386847630724</c:v>
                </c:pt>
                <c:pt idx="6">
                  <c:v>1014.743091605073</c:v>
                </c:pt>
                <c:pt idx="9">
                  <c:v>1839.0266855535458</c:v>
                </c:pt>
                <c:pt idx="12">
                  <c:v>1533.5697506502204</c:v>
                </c:pt>
                <c:pt idx="15">
                  <c:v>3384.0461596090731</c:v>
                </c:pt>
                <c:pt idx="18">
                  <c:v>10723.905040082871</c:v>
                </c:pt>
                <c:pt idx="21">
                  <c:v>24093.153928584259</c:v>
                </c:pt>
                <c:pt idx="24">
                  <c:v>73388.261087707899</c:v>
                </c:pt>
                <c:pt idx="27">
                  <c:v>146943.03659782492</c:v>
                </c:pt>
                <c:pt idx="30">
                  <c:v>233352.9660887128</c:v>
                </c:pt>
                <c:pt idx="33">
                  <c:v>305629.34804255469</c:v>
                </c:pt>
                <c:pt idx="36">
                  <c:v>384093.36260408594</c:v>
                </c:pt>
                <c:pt idx="39">
                  <c:v>416559.74591392925</c:v>
                </c:pt>
                <c:pt idx="42">
                  <c:v>397994.71779053204</c:v>
                </c:pt>
                <c:pt idx="45">
                  <c:v>384116.60726340284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26-F745-B4AB-236AA3AEE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6943"/>
        <c:axId val="758603023"/>
      </c:scatterChart>
      <c:valAx>
        <c:axId val="102730694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603023"/>
        <c:crosses val="autoZero"/>
        <c:crossBetween val="midCat"/>
      </c:valAx>
      <c:valAx>
        <c:axId val="7586030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373 No synTF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Sheet0!$H$2:$H$49</c:f>
              <c:numCache>
                <c:formatCode>General</c:formatCode>
                <c:ptCount val="48"/>
                <c:pt idx="0">
                  <c:v>18979.126610538235</c:v>
                </c:pt>
                <c:pt idx="3">
                  <c:v>42255.945671847454</c:v>
                </c:pt>
                <c:pt idx="6">
                  <c:v>76546.894875673694</c:v>
                </c:pt>
                <c:pt idx="9">
                  <c:v>156401.56018529419</c:v>
                </c:pt>
                <c:pt idx="12">
                  <c:v>473946.75986333576</c:v>
                </c:pt>
                <c:pt idx="15">
                  <c:v>1087294.6818215034</c:v>
                </c:pt>
                <c:pt idx="18">
                  <c:v>2035515.6107917512</c:v>
                </c:pt>
                <c:pt idx="21">
                  <c:v>3138186.1173558463</c:v>
                </c:pt>
                <c:pt idx="24">
                  <c:v>4717321.7149487836</c:v>
                </c:pt>
                <c:pt idx="27">
                  <c:v>5732440.1660911459</c:v>
                </c:pt>
                <c:pt idx="30">
                  <c:v>7198504.1004939154</c:v>
                </c:pt>
                <c:pt idx="33">
                  <c:v>7785524.4656204879</c:v>
                </c:pt>
                <c:pt idx="36">
                  <c:v>8346072.6872825194</c:v>
                </c:pt>
                <c:pt idx="39">
                  <c:v>9267203.5673593208</c:v>
                </c:pt>
                <c:pt idx="42">
                  <c:v>9340398.1895737667</c:v>
                </c:pt>
                <c:pt idx="45">
                  <c:v>9826716.0486927778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F-3A4A-813E-A7ED33AAB536}"/>
            </c:ext>
          </c:extLst>
        </c:ser>
        <c:ser>
          <c:idx val="1"/>
          <c:order val="1"/>
          <c:tx>
            <c:v>664 VP64-ZF1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Sheet0!$H$50:$H$97</c:f>
              <c:numCache>
                <c:formatCode>General</c:formatCode>
                <c:ptCount val="48"/>
                <c:pt idx="0">
                  <c:v>2759.041223533537</c:v>
                </c:pt>
                <c:pt idx="3">
                  <c:v>2973.7105328618318</c:v>
                </c:pt>
                <c:pt idx="6">
                  <c:v>3176.4377426330757</c:v>
                </c:pt>
                <c:pt idx="9">
                  <c:v>6664.8530256611948</c:v>
                </c:pt>
                <c:pt idx="12">
                  <c:v>25307.709212867194</c:v>
                </c:pt>
                <c:pt idx="15">
                  <c:v>92106.945282413435</c:v>
                </c:pt>
                <c:pt idx="18">
                  <c:v>550547.97574833874</c:v>
                </c:pt>
                <c:pt idx="21">
                  <c:v>1246712.1018888529</c:v>
                </c:pt>
                <c:pt idx="24">
                  <c:v>2893435.3700797902</c:v>
                </c:pt>
                <c:pt idx="27">
                  <c:v>4168048.9081487861</c:v>
                </c:pt>
                <c:pt idx="30">
                  <c:v>6407990.9012343604</c:v>
                </c:pt>
                <c:pt idx="33">
                  <c:v>6960305.9072824158</c:v>
                </c:pt>
                <c:pt idx="36">
                  <c:v>7775227.1348500298</c:v>
                </c:pt>
                <c:pt idx="39">
                  <c:v>8461882.5026262999</c:v>
                </c:pt>
                <c:pt idx="42">
                  <c:v>8407005.7544754446</c:v>
                </c:pt>
                <c:pt idx="45">
                  <c:v>9053820.5630243253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F-3A4A-813E-A7ED33AAB536}"/>
            </c:ext>
          </c:extLst>
        </c:ser>
        <c:ser>
          <c:idx val="2"/>
          <c:order val="2"/>
          <c:tx>
            <c:v>665 VPR-ZF1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Sheet0!$H$98:$H$145</c:f>
              <c:numCache>
                <c:formatCode>General</c:formatCode>
                <c:ptCount val="48"/>
                <c:pt idx="0">
                  <c:v>3440.5620369473659</c:v>
                </c:pt>
                <c:pt idx="3">
                  <c:v>2971.0201488707576</c:v>
                </c:pt>
                <c:pt idx="6">
                  <c:v>3676.7475832383584</c:v>
                </c:pt>
                <c:pt idx="9">
                  <c:v>5861.2276676516658</c:v>
                </c:pt>
                <c:pt idx="12">
                  <c:v>18607.250964328417</c:v>
                </c:pt>
                <c:pt idx="15">
                  <c:v>65386.418214335303</c:v>
                </c:pt>
                <c:pt idx="18">
                  <c:v>186384.81290515763</c:v>
                </c:pt>
                <c:pt idx="21">
                  <c:v>514750.77399839187</c:v>
                </c:pt>
                <c:pt idx="24">
                  <c:v>986395.52889555972</c:v>
                </c:pt>
                <c:pt idx="27">
                  <c:v>1452620.3406143051</c:v>
                </c:pt>
                <c:pt idx="30">
                  <c:v>1964434.5891225897</c:v>
                </c:pt>
                <c:pt idx="33">
                  <c:v>2049398.444707576</c:v>
                </c:pt>
                <c:pt idx="36">
                  <c:v>2397198.3407055195</c:v>
                </c:pt>
                <c:pt idx="39">
                  <c:v>2883977.852040763</c:v>
                </c:pt>
                <c:pt idx="42">
                  <c:v>3660567.9962027497</c:v>
                </c:pt>
                <c:pt idx="45">
                  <c:v>3232981.64644073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5F-3A4A-813E-A7ED33AAB536}"/>
            </c:ext>
          </c:extLst>
        </c:ser>
        <c:ser>
          <c:idx val="3"/>
          <c:order val="3"/>
          <c:tx>
            <c:v>666 p65-ZF1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Sheet0!$H$146:$H$193</c:f>
              <c:numCache>
                <c:formatCode>General</c:formatCode>
                <c:ptCount val="48"/>
                <c:pt idx="0">
                  <c:v>3434.9806980693434</c:v>
                </c:pt>
                <c:pt idx="3">
                  <c:v>4787.3944243004598</c:v>
                </c:pt>
                <c:pt idx="6">
                  <c:v>9639.5944599314334</c:v>
                </c:pt>
                <c:pt idx="9">
                  <c:v>9546.1564693830769</c:v>
                </c:pt>
                <c:pt idx="12">
                  <c:v>18619.056128878998</c:v>
                </c:pt>
                <c:pt idx="15">
                  <c:v>66763.819161763589</c:v>
                </c:pt>
                <c:pt idx="18">
                  <c:v>325314.13750612451</c:v>
                </c:pt>
                <c:pt idx="21">
                  <c:v>992843.04179004545</c:v>
                </c:pt>
                <c:pt idx="24">
                  <c:v>2149605.4064955823</c:v>
                </c:pt>
                <c:pt idx="27">
                  <c:v>3605305.9527750504</c:v>
                </c:pt>
                <c:pt idx="30">
                  <c:v>5682413.6751957862</c:v>
                </c:pt>
                <c:pt idx="33">
                  <c:v>6602675.7992888354</c:v>
                </c:pt>
                <c:pt idx="36">
                  <c:v>7623173.310378938</c:v>
                </c:pt>
                <c:pt idx="39">
                  <c:v>8384156.1709844917</c:v>
                </c:pt>
                <c:pt idx="42">
                  <c:v>8955167.211847024</c:v>
                </c:pt>
                <c:pt idx="45">
                  <c:v>6317126.572078906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5F-3A4A-813E-A7ED33AAB536}"/>
            </c:ext>
          </c:extLst>
        </c:ser>
        <c:ser>
          <c:idx val="4"/>
          <c:order val="4"/>
          <c:tx>
            <c:v>667 p65trunc2-ZF1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Sheet0!$H$194:$H$241</c:f>
              <c:numCache>
                <c:formatCode>General</c:formatCode>
                <c:ptCount val="48"/>
                <c:pt idx="0">
                  <c:v>2883.9759153885288</c:v>
                </c:pt>
                <c:pt idx="3">
                  <c:v>3425.1345761585999</c:v>
                </c:pt>
                <c:pt idx="6">
                  <c:v>3722.3122941852239</c:v>
                </c:pt>
                <c:pt idx="9">
                  <c:v>8084.0281062239592</c:v>
                </c:pt>
                <c:pt idx="12">
                  <c:v>33863.061247759659</c:v>
                </c:pt>
                <c:pt idx="15">
                  <c:v>190712.57684900094</c:v>
                </c:pt>
                <c:pt idx="18">
                  <c:v>581617.43252845434</c:v>
                </c:pt>
                <c:pt idx="21">
                  <c:v>1275064.4881427609</c:v>
                </c:pt>
                <c:pt idx="24">
                  <c:v>2603557.586777037</c:v>
                </c:pt>
                <c:pt idx="27">
                  <c:v>3830319.4010771671</c:v>
                </c:pt>
                <c:pt idx="30">
                  <c:v>5374057.4199353456</c:v>
                </c:pt>
                <c:pt idx="33">
                  <c:v>6041937.6919038277</c:v>
                </c:pt>
                <c:pt idx="36">
                  <c:v>6588014.5490190592</c:v>
                </c:pt>
                <c:pt idx="39">
                  <c:v>6834774.1721999533</c:v>
                </c:pt>
                <c:pt idx="42">
                  <c:v>7219993.4119333606</c:v>
                </c:pt>
                <c:pt idx="45">
                  <c:v>5067254.0083552999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5F-3A4A-813E-A7ED33AA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6943"/>
        <c:axId val="758603023"/>
      </c:scatterChart>
      <c:valAx>
        <c:axId val="1027306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Dox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603023"/>
        <c:crosses val="autoZero"/>
        <c:crossBetween val="midCat"/>
      </c:valAx>
      <c:valAx>
        <c:axId val="7586030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373 No synTF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Sheet0!$H$2:$H$49</c:f>
              <c:numCache>
                <c:formatCode>General</c:formatCode>
                <c:ptCount val="48"/>
                <c:pt idx="0">
                  <c:v>18979.126610538235</c:v>
                </c:pt>
                <c:pt idx="3">
                  <c:v>42255.945671847454</c:v>
                </c:pt>
                <c:pt idx="6">
                  <c:v>76546.894875673694</c:v>
                </c:pt>
                <c:pt idx="9">
                  <c:v>156401.56018529419</c:v>
                </c:pt>
                <c:pt idx="12">
                  <c:v>473946.75986333576</c:v>
                </c:pt>
                <c:pt idx="15">
                  <c:v>1087294.6818215034</c:v>
                </c:pt>
                <c:pt idx="18">
                  <c:v>2035515.6107917512</c:v>
                </c:pt>
                <c:pt idx="21">
                  <c:v>3138186.1173558463</c:v>
                </c:pt>
                <c:pt idx="24">
                  <c:v>4717321.7149487836</c:v>
                </c:pt>
                <c:pt idx="27">
                  <c:v>5732440.1660911459</c:v>
                </c:pt>
                <c:pt idx="30">
                  <c:v>7198504.1004939154</c:v>
                </c:pt>
                <c:pt idx="33">
                  <c:v>7785524.4656204879</c:v>
                </c:pt>
                <c:pt idx="36">
                  <c:v>8346072.6872825194</c:v>
                </c:pt>
                <c:pt idx="39">
                  <c:v>9267203.5673593208</c:v>
                </c:pt>
                <c:pt idx="42">
                  <c:v>9340398.1895737667</c:v>
                </c:pt>
                <c:pt idx="45">
                  <c:v>9826716.0486927778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A-F04B-8C00-33855F4014B2}"/>
            </c:ext>
          </c:extLst>
        </c:ser>
        <c:ser>
          <c:idx val="6"/>
          <c:order val="1"/>
          <c:tx>
            <c:v>664 VP64-ZF1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Sheet0!$H$50:$H$97</c:f>
              <c:numCache>
                <c:formatCode>General</c:formatCode>
                <c:ptCount val="48"/>
                <c:pt idx="0">
                  <c:v>2759.041223533537</c:v>
                </c:pt>
                <c:pt idx="3">
                  <c:v>2973.7105328618318</c:v>
                </c:pt>
                <c:pt idx="6">
                  <c:v>3176.4377426330757</c:v>
                </c:pt>
                <c:pt idx="9">
                  <c:v>6664.8530256611948</c:v>
                </c:pt>
                <c:pt idx="12">
                  <c:v>25307.709212867194</c:v>
                </c:pt>
                <c:pt idx="15">
                  <c:v>92106.945282413435</c:v>
                </c:pt>
                <c:pt idx="18">
                  <c:v>550547.97574833874</c:v>
                </c:pt>
                <c:pt idx="21">
                  <c:v>1246712.1018888529</c:v>
                </c:pt>
                <c:pt idx="24">
                  <c:v>2893435.3700797902</c:v>
                </c:pt>
                <c:pt idx="27">
                  <c:v>4168048.9081487861</c:v>
                </c:pt>
                <c:pt idx="30">
                  <c:v>6407990.9012343604</c:v>
                </c:pt>
                <c:pt idx="33">
                  <c:v>6960305.9072824158</c:v>
                </c:pt>
                <c:pt idx="36">
                  <c:v>7775227.1348500298</c:v>
                </c:pt>
                <c:pt idx="39">
                  <c:v>8461882.5026262999</c:v>
                </c:pt>
                <c:pt idx="42">
                  <c:v>8407005.7544754446</c:v>
                </c:pt>
                <c:pt idx="45">
                  <c:v>9053820.5630243253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A-F04B-8C00-33855F4014B2}"/>
            </c:ext>
          </c:extLst>
        </c:ser>
        <c:ser>
          <c:idx val="1"/>
          <c:order val="2"/>
          <c:tx>
            <c:v>668 VP64-ZF6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Sheet0!$H$242:$H$289</c:f>
              <c:numCache>
                <c:formatCode>General</c:formatCode>
                <c:ptCount val="48"/>
                <c:pt idx="0">
                  <c:v>3004.3794962292063</c:v>
                </c:pt>
                <c:pt idx="3">
                  <c:v>4716.7866339868306</c:v>
                </c:pt>
                <c:pt idx="6">
                  <c:v>4335.6269828893692</c:v>
                </c:pt>
                <c:pt idx="9">
                  <c:v>8167.8712187804949</c:v>
                </c:pt>
                <c:pt idx="12">
                  <c:v>29196.235386235378</c:v>
                </c:pt>
                <c:pt idx="15">
                  <c:v>145223.18086275755</c:v>
                </c:pt>
                <c:pt idx="18">
                  <c:v>365139.13233771996</c:v>
                </c:pt>
                <c:pt idx="21">
                  <c:v>1173302.5923532364</c:v>
                </c:pt>
                <c:pt idx="24">
                  <c:v>2505181.526395258</c:v>
                </c:pt>
                <c:pt idx="27">
                  <c:v>4066116.5183772952</c:v>
                </c:pt>
                <c:pt idx="30">
                  <c:v>5932235.0623610942</c:v>
                </c:pt>
                <c:pt idx="33">
                  <c:v>6725460.9808661528</c:v>
                </c:pt>
                <c:pt idx="36">
                  <c:v>7628038.528432033</c:v>
                </c:pt>
                <c:pt idx="39">
                  <c:v>8104821.5917377407</c:v>
                </c:pt>
                <c:pt idx="42">
                  <c:v>8390888.2532061171</c:v>
                </c:pt>
                <c:pt idx="45">
                  <c:v>5906267.8065144904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A-F04B-8C00-33855F4014B2}"/>
            </c:ext>
          </c:extLst>
        </c:ser>
        <c:ser>
          <c:idx val="2"/>
          <c:order val="3"/>
          <c:tx>
            <c:v>669 VP64-ZF8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Sheet0!$H$290:$H$337</c:f>
              <c:numCache>
                <c:formatCode>General</c:formatCode>
                <c:ptCount val="48"/>
                <c:pt idx="0">
                  <c:v>3238.9364351283161</c:v>
                </c:pt>
                <c:pt idx="3">
                  <c:v>3435.4721085486594</c:v>
                </c:pt>
                <c:pt idx="6">
                  <c:v>4345.6265380001278</c:v>
                </c:pt>
                <c:pt idx="9">
                  <c:v>5510.5913244413787</c:v>
                </c:pt>
                <c:pt idx="12">
                  <c:v>21311.165830998845</c:v>
                </c:pt>
                <c:pt idx="15">
                  <c:v>82599.576773132241</c:v>
                </c:pt>
                <c:pt idx="18">
                  <c:v>356667.72169747995</c:v>
                </c:pt>
                <c:pt idx="21">
                  <c:v>968947.0436392905</c:v>
                </c:pt>
                <c:pt idx="24">
                  <c:v>2286246.2053902005</c:v>
                </c:pt>
                <c:pt idx="27">
                  <c:v>3959040.5261626435</c:v>
                </c:pt>
                <c:pt idx="30">
                  <c:v>5787203.4429664016</c:v>
                </c:pt>
                <c:pt idx="33">
                  <c:v>6525668.7316135149</c:v>
                </c:pt>
                <c:pt idx="36">
                  <c:v>7141919.3016711539</c:v>
                </c:pt>
                <c:pt idx="39">
                  <c:v>7490667.1301335171</c:v>
                </c:pt>
                <c:pt idx="42">
                  <c:v>7739794.2259408496</c:v>
                </c:pt>
                <c:pt idx="45">
                  <c:v>5303954.695655833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A-F04B-8C00-33855F4014B2}"/>
            </c:ext>
          </c:extLst>
        </c:ser>
        <c:ser>
          <c:idx val="3"/>
          <c:order val="4"/>
          <c:tx>
            <c:v>670 VP64-ZF9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Sheet0!$H$338:$H$385</c:f>
              <c:numCache>
                <c:formatCode>General</c:formatCode>
                <c:ptCount val="48"/>
                <c:pt idx="0">
                  <c:v>2544.4357857831287</c:v>
                </c:pt>
                <c:pt idx="3">
                  <c:v>2571.28447458972</c:v>
                </c:pt>
                <c:pt idx="6">
                  <c:v>3031.0344491058222</c:v>
                </c:pt>
                <c:pt idx="9">
                  <c:v>6853.1532722382499</c:v>
                </c:pt>
                <c:pt idx="12">
                  <c:v>29030.95884013455</c:v>
                </c:pt>
                <c:pt idx="15">
                  <c:v>166464.60505860415</c:v>
                </c:pt>
                <c:pt idx="18">
                  <c:v>600880.44850486831</c:v>
                </c:pt>
                <c:pt idx="21">
                  <c:v>1488747.7999031004</c:v>
                </c:pt>
                <c:pt idx="24">
                  <c:v>3035986.7938833679</c:v>
                </c:pt>
                <c:pt idx="27">
                  <c:v>4645339.0238711145</c:v>
                </c:pt>
                <c:pt idx="30">
                  <c:v>6404083.167628373</c:v>
                </c:pt>
                <c:pt idx="33">
                  <c:v>6933916.6231667195</c:v>
                </c:pt>
                <c:pt idx="36">
                  <c:v>7518257.6430078316</c:v>
                </c:pt>
                <c:pt idx="39">
                  <c:v>7650736.2036274299</c:v>
                </c:pt>
                <c:pt idx="42">
                  <c:v>7940020.1052279752</c:v>
                </c:pt>
                <c:pt idx="45">
                  <c:v>5399518.1251461003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A-F04B-8C00-33855F4014B2}"/>
            </c:ext>
          </c:extLst>
        </c:ser>
        <c:ser>
          <c:idx val="4"/>
          <c:order val="5"/>
          <c:tx>
            <c:v>671 VP64-ZF10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Sheet0!$H$386:$H$433</c:f>
              <c:numCache>
                <c:formatCode>General</c:formatCode>
                <c:ptCount val="48"/>
                <c:pt idx="0">
                  <c:v>2899.1160719210429</c:v>
                </c:pt>
                <c:pt idx="3">
                  <c:v>3357.194779430512</c:v>
                </c:pt>
                <c:pt idx="6">
                  <c:v>3271.3016484811269</c:v>
                </c:pt>
                <c:pt idx="9">
                  <c:v>5389.6230340043267</c:v>
                </c:pt>
                <c:pt idx="12">
                  <c:v>17149.344488898787</c:v>
                </c:pt>
                <c:pt idx="15">
                  <c:v>78363.864264513584</c:v>
                </c:pt>
                <c:pt idx="18">
                  <c:v>240373.52504758874</c:v>
                </c:pt>
                <c:pt idx="21">
                  <c:v>820116.96147413156</c:v>
                </c:pt>
                <c:pt idx="24">
                  <c:v>2020096.4860688092</c:v>
                </c:pt>
                <c:pt idx="27">
                  <c:v>3469335.9687803634</c:v>
                </c:pt>
                <c:pt idx="30">
                  <c:v>5428578.3336335802</c:v>
                </c:pt>
                <c:pt idx="33">
                  <c:v>6232551.5551113598</c:v>
                </c:pt>
                <c:pt idx="36">
                  <c:v>7136462.5606861487</c:v>
                </c:pt>
                <c:pt idx="39">
                  <c:v>7421708.2256128369</c:v>
                </c:pt>
                <c:pt idx="42">
                  <c:v>7763743.9961824659</c:v>
                </c:pt>
                <c:pt idx="45">
                  <c:v>5321649.6976271952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5A-F04B-8C00-33855F4014B2}"/>
            </c:ext>
          </c:extLst>
        </c:ser>
        <c:ser>
          <c:idx val="5"/>
          <c:order val="6"/>
          <c:tx>
            <c:v>672 VP64-ZF15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Sheet0!$C$2:$C$49</c:f>
              <c:numCache>
                <c:formatCode>General</c:formatCode>
                <c:ptCount val="48"/>
                <c:pt idx="0">
                  <c:v>0</c:v>
                </c:pt>
                <c:pt idx="3">
                  <c:v>1</c:v>
                </c:pt>
                <c:pt idx="6">
                  <c:v>1.4677992676220699</c:v>
                </c:pt>
                <c:pt idx="9">
                  <c:v>2.1544346900318838</c:v>
                </c:pt>
                <c:pt idx="12">
                  <c:v>3.1622776601683795</c:v>
                </c:pt>
                <c:pt idx="15">
                  <c:v>4.2169650342858231</c:v>
                </c:pt>
                <c:pt idx="18">
                  <c:v>5.6234132519034921</c:v>
                </c:pt>
                <c:pt idx="21">
                  <c:v>7.4989420933245601</c:v>
                </c:pt>
                <c:pt idx="24">
                  <c:v>10</c:v>
                </c:pt>
                <c:pt idx="27">
                  <c:v>12.115276586285885</c:v>
                </c:pt>
                <c:pt idx="30">
                  <c:v>17.782794100389221</c:v>
                </c:pt>
                <c:pt idx="33">
                  <c:v>21.544346900318825</c:v>
                </c:pt>
                <c:pt idx="36">
                  <c:v>31.622776601683775</c:v>
                </c:pt>
                <c:pt idx="39">
                  <c:v>56.234132519034866</c:v>
                </c:pt>
                <c:pt idx="42">
                  <c:v>99.999999999999957</c:v>
                </c:pt>
                <c:pt idx="45">
                  <c:v>1000</c:v>
                </c:pt>
              </c:numCache>
            </c:numRef>
          </c:xVal>
          <c:yVal>
            <c:numRef>
              <c:f>Sheet0!$H$434:$H$481</c:f>
              <c:numCache>
                <c:formatCode>General</c:formatCode>
                <c:ptCount val="48"/>
                <c:pt idx="0">
                  <c:v>2616.4190540618847</c:v>
                </c:pt>
                <c:pt idx="3">
                  <c:v>2753.1164865411906</c:v>
                </c:pt>
                <c:pt idx="6">
                  <c:v>3160.5999482018683</c:v>
                </c:pt>
                <c:pt idx="9">
                  <c:v>8234.5755365001551</c:v>
                </c:pt>
                <c:pt idx="12">
                  <c:v>26653.679923140011</c:v>
                </c:pt>
                <c:pt idx="15">
                  <c:v>122193.01144484275</c:v>
                </c:pt>
                <c:pt idx="18">
                  <c:v>488569.18446285505</c:v>
                </c:pt>
                <c:pt idx="21">
                  <c:v>1097330.3010406094</c:v>
                </c:pt>
                <c:pt idx="24">
                  <c:v>2860071.5828217692</c:v>
                </c:pt>
                <c:pt idx="27">
                  <c:v>4374100.4820013605</c:v>
                </c:pt>
                <c:pt idx="30">
                  <c:v>5854727.1564315967</c:v>
                </c:pt>
                <c:pt idx="33">
                  <c:v>6713729.9551906763</c:v>
                </c:pt>
                <c:pt idx="36">
                  <c:v>7393062.4086163463</c:v>
                </c:pt>
                <c:pt idx="39">
                  <c:v>7854584.6426524566</c:v>
                </c:pt>
                <c:pt idx="42">
                  <c:v>8036125.5350225717</c:v>
                </c:pt>
                <c:pt idx="45">
                  <c:v>5648405.639371844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A-F04B-8C00-33855F40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306943"/>
        <c:axId val="758603023"/>
      </c:scatterChart>
      <c:valAx>
        <c:axId val="1027306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8603023"/>
        <c:crosses val="autoZero"/>
        <c:crossBetween val="midCat"/>
      </c:valAx>
      <c:valAx>
        <c:axId val="758603023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7306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Beads!$B$3:$B$10</c:f>
              <c:numCache>
                <c:formatCode>General</c:formatCode>
                <c:ptCount val="8"/>
                <c:pt idx="0">
                  <c:v>1.699179</c:v>
                </c:pt>
                <c:pt idx="1">
                  <c:v>11.950958999999999</c:v>
                </c:pt>
                <c:pt idx="2">
                  <c:v>49.921944000000003</c:v>
                </c:pt>
                <c:pt idx="3">
                  <c:v>176.89939899999999</c:v>
                </c:pt>
                <c:pt idx="4">
                  <c:v>541.20629899999994</c:v>
                </c:pt>
                <c:pt idx="5">
                  <c:v>1461.810547</c:v>
                </c:pt>
                <c:pt idx="6">
                  <c:v>4485.4311520000001</c:v>
                </c:pt>
                <c:pt idx="7">
                  <c:v>12039.836914</c:v>
                </c:pt>
              </c:numCache>
            </c:numRef>
          </c:xVal>
          <c:yVal>
            <c:numRef>
              <c:f>Beads!$C$3:$C$10</c:f>
              <c:numCache>
                <c:formatCode>General</c:formatCode>
                <c:ptCount val="8"/>
                <c:pt idx="0">
                  <c:v>4165.2636896066415</c:v>
                </c:pt>
                <c:pt idx="1">
                  <c:v>13820.804139647225</c:v>
                </c:pt>
                <c:pt idx="2">
                  <c:v>41568.179662872753</c:v>
                </c:pt>
                <c:pt idx="3">
                  <c:v>132189.0783586906</c:v>
                </c:pt>
                <c:pt idx="4">
                  <c:v>401564.08442277822</c:v>
                </c:pt>
                <c:pt idx="5">
                  <c:v>1094398.9889187589</c:v>
                </c:pt>
                <c:pt idx="6">
                  <c:v>3374751.7568514566</c:v>
                </c:pt>
                <c:pt idx="7">
                  <c:v>8428860.8094187807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9-144C-97B0-9C38004E7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88879"/>
        <c:axId val="2094886511"/>
      </c:scatterChart>
      <c:valAx>
        <c:axId val="16976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MFI FITC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6511"/>
        <c:crosses val="autoZero"/>
        <c:crossBetween val="midCat"/>
      </c:valAx>
      <c:valAx>
        <c:axId val="20948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MEFLs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Beads!$D$3:$D$10</c:f>
              <c:numCache>
                <c:formatCode>General</c:formatCode>
                <c:ptCount val="8"/>
                <c:pt idx="0">
                  <c:v>15.318232999999999</c:v>
                </c:pt>
                <c:pt idx="1">
                  <c:v>66.667068</c:v>
                </c:pt>
                <c:pt idx="2">
                  <c:v>217.50166300000001</c:v>
                </c:pt>
                <c:pt idx="3">
                  <c:v>699.80438200000003</c:v>
                </c:pt>
                <c:pt idx="4">
                  <c:v>2033.26295</c:v>
                </c:pt>
                <c:pt idx="5">
                  <c:v>5662.9086909999996</c:v>
                </c:pt>
                <c:pt idx="6">
                  <c:v>17773.548827999999</c:v>
                </c:pt>
                <c:pt idx="7">
                  <c:v>52732.972655999998</c:v>
                </c:pt>
              </c:numCache>
            </c:numRef>
          </c:xVal>
          <c:yVal>
            <c:numRef>
              <c:f>Beads!$E$3:$E$10</c:f>
              <c:numCache>
                <c:formatCode>General</c:formatCode>
                <c:ptCount val="8"/>
                <c:pt idx="0">
                  <c:v>14142</c:v>
                </c:pt>
                <c:pt idx="1">
                  <c:v>51322</c:v>
                </c:pt>
                <c:pt idx="2">
                  <c:v>130838</c:v>
                </c:pt>
                <c:pt idx="3">
                  <c:v>402587</c:v>
                </c:pt>
                <c:pt idx="4">
                  <c:v>1143488</c:v>
                </c:pt>
                <c:pt idx="5">
                  <c:v>2752124</c:v>
                </c:pt>
                <c:pt idx="6">
                  <c:v>7982390</c:v>
                </c:pt>
                <c:pt idx="7">
                  <c:v>20398048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0-B744-8538-03EC65FA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688879"/>
        <c:axId val="2094886511"/>
      </c:scatterChart>
      <c:valAx>
        <c:axId val="16976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MFI PE-TR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86511"/>
        <c:crosses val="autoZero"/>
        <c:crossBetween val="midCat"/>
      </c:valAx>
      <c:valAx>
        <c:axId val="209488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MEPTRs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68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6</xdr:row>
      <xdr:rowOff>0</xdr:rowOff>
    </xdr:from>
    <xdr:to>
      <xdr:col>26</xdr:col>
      <xdr:colOff>101600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A9B33-F059-174E-BCD2-A37CB9F3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6</xdr:row>
      <xdr:rowOff>0</xdr:rowOff>
    </xdr:from>
    <xdr:to>
      <xdr:col>38</xdr:col>
      <xdr:colOff>101600</xdr:colOff>
      <xdr:row>38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30DEF-1B4F-9848-BB0D-08CDC80C9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26</xdr:col>
      <xdr:colOff>101600</xdr:colOff>
      <xdr:row>72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33C4F5-A7C7-D94C-9FAD-171A180A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40</xdr:row>
      <xdr:rowOff>0</xdr:rowOff>
    </xdr:from>
    <xdr:to>
      <xdr:col>38</xdr:col>
      <xdr:colOff>101600</xdr:colOff>
      <xdr:row>72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78D11-A2C1-D747-BDFB-00E7AF306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74</xdr:row>
      <xdr:rowOff>0</xdr:rowOff>
    </xdr:from>
    <xdr:to>
      <xdr:col>26</xdr:col>
      <xdr:colOff>101600</xdr:colOff>
      <xdr:row>106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AC8F2-F9D6-FA4F-BF54-4FB1F7C78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74</xdr:row>
      <xdr:rowOff>0</xdr:rowOff>
    </xdr:from>
    <xdr:to>
      <xdr:col>38</xdr:col>
      <xdr:colOff>101600</xdr:colOff>
      <xdr:row>106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2E4069-C2B8-6E4E-96C3-7083C3B8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152400</xdr:rowOff>
    </xdr:from>
    <xdr:to>
      <xdr:col>12</xdr:col>
      <xdr:colOff>457200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236B7-C11A-72C1-5F85-FD6B4DCA4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12</xdr:col>
      <xdr:colOff>444500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31105-34A0-CC45-8C3B-EB4D4AE64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8"/>
  <sheetViews>
    <sheetView topLeftCell="A6" zoomScale="75" workbookViewId="0">
      <selection activeCell="C26" sqref="C26:C28"/>
    </sheetView>
  </sheetViews>
  <sheetFormatPr defaultColWidth="11.42578125" defaultRowHeight="12.95"/>
  <cols>
    <col min="1" max="3" width="15.28515625" customWidth="1"/>
    <col min="4" max="256" width="8.85546875" customWidth="1"/>
  </cols>
  <sheetData>
    <row r="1" spans="1:17" ht="12.75" customHeight="1">
      <c r="A1" t="s">
        <v>0</v>
      </c>
      <c r="B1" t="s">
        <v>1</v>
      </c>
      <c r="C1" s="1" t="s">
        <v>2</v>
      </c>
      <c r="D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5</v>
      </c>
      <c r="L1" s="7" t="s">
        <v>6</v>
      </c>
      <c r="M1" s="7" t="s">
        <v>10</v>
      </c>
      <c r="N1" s="7" t="s">
        <v>8</v>
      </c>
      <c r="P1" s="6" t="s">
        <v>7</v>
      </c>
      <c r="Q1" s="6" t="s">
        <v>8</v>
      </c>
    </row>
    <row r="2" spans="1:17" ht="12.75" customHeight="1">
      <c r="A2" t="s">
        <v>11</v>
      </c>
      <c r="B2" s="10" t="s">
        <v>12</v>
      </c>
      <c r="C2" s="8">
        <v>0</v>
      </c>
      <c r="D2">
        <v>10267</v>
      </c>
      <c r="E2">
        <v>27.376646000000001</v>
      </c>
      <c r="F2" s="8">
        <f>AVERAGE(E2:E4)</f>
        <v>26.842107666666664</v>
      </c>
      <c r="G2" s="8">
        <f>STDEV(E2:E4)/SQRT(COUNT(E2:E4))</f>
        <v>0.32175584868775625</v>
      </c>
      <c r="H2" s="8">
        <f>F2*$P$2</f>
        <v>18979.126610538235</v>
      </c>
      <c r="I2" s="8">
        <f>H2*SQRT((G2/F2)^2+($Q$2/$P$2)^2)</f>
        <v>289.91697710595281</v>
      </c>
      <c r="J2">
        <v>0.74279300000000004</v>
      </c>
      <c r="K2" s="8">
        <f>AVERAGE(J2:J4)</f>
        <v>0.85303033333333333</v>
      </c>
      <c r="L2" s="8">
        <f>STDEV(J2:J4)/SQRT(COUNT(J2:J4))</f>
        <v>6.7773246101327622E-2</v>
      </c>
      <c r="M2" s="8">
        <f>K2*$P$4</f>
        <v>336.41668621206344</v>
      </c>
      <c r="N2" s="8">
        <f>M2*SQRT((L2/K2)^2+($Q$4/$P$4)^2)</f>
        <v>27.649570708515817</v>
      </c>
      <c r="P2" s="6">
        <v>707.06543786451925</v>
      </c>
      <c r="Q2" s="6">
        <v>6.6949544103953089</v>
      </c>
    </row>
    <row r="3" spans="1:17" ht="12.75" customHeight="1">
      <c r="A3" t="s">
        <v>13</v>
      </c>
      <c r="B3" s="9"/>
      <c r="C3" s="8"/>
      <c r="D3">
        <v>10287</v>
      </c>
      <c r="E3">
        <v>26.264544999999998</v>
      </c>
      <c r="F3" s="8"/>
      <c r="G3" s="8"/>
      <c r="H3" s="8"/>
      <c r="I3" s="8"/>
      <c r="J3">
        <v>0.83984499999999995</v>
      </c>
      <c r="K3" s="8"/>
      <c r="L3" s="8"/>
      <c r="M3" s="8"/>
      <c r="N3" s="8"/>
      <c r="P3" s="7" t="s">
        <v>10</v>
      </c>
      <c r="Q3" s="7" t="s">
        <v>8</v>
      </c>
    </row>
    <row r="4" spans="1:17" ht="12.75" customHeight="1">
      <c r="A4" t="s">
        <v>14</v>
      </c>
      <c r="B4" s="9"/>
      <c r="C4" s="8"/>
      <c r="D4">
        <v>10287</v>
      </c>
      <c r="E4">
        <v>26.885131999999999</v>
      </c>
      <c r="F4" s="8"/>
      <c r="G4" s="8"/>
      <c r="H4" s="8"/>
      <c r="I4" s="8"/>
      <c r="J4">
        <v>0.97645300000000002</v>
      </c>
      <c r="K4" s="8"/>
      <c r="L4" s="8"/>
      <c r="M4" s="8"/>
      <c r="N4" s="8"/>
      <c r="P4" s="7">
        <v>394.37833927601258</v>
      </c>
      <c r="Q4" s="7">
        <v>8.2973650751354988</v>
      </c>
    </row>
    <row r="5" spans="1:17" ht="12.75" customHeight="1">
      <c r="A5" t="s">
        <v>15</v>
      </c>
      <c r="B5" s="9"/>
      <c r="C5" s="8">
        <v>1</v>
      </c>
      <c r="D5">
        <v>10324</v>
      </c>
      <c r="E5">
        <v>59.301513999999997</v>
      </c>
      <c r="F5" s="8">
        <f t="shared" ref="F5" si="0">AVERAGE(E5:E7)</f>
        <v>59.762425666666672</v>
      </c>
      <c r="G5" s="8">
        <f t="shared" ref="G5" si="1">STDEV(E5:E7)/SQRT(COUNT(E5:E7))</f>
        <v>0.32465525233614267</v>
      </c>
      <c r="H5" s="8">
        <f t="shared" ref="H5:H68" si="2">F5*$P$2</f>
        <v>42255.945671847454</v>
      </c>
      <c r="I5" s="8">
        <f t="shared" ref="I5" si="3">H5*SQRT((G5/F5)^2+($Q$2/$P$2)^2)</f>
        <v>461.28054112394693</v>
      </c>
      <c r="J5">
        <v>0.89493400000000001</v>
      </c>
      <c r="K5" s="8">
        <f t="shared" ref="K5" si="4">AVERAGE(J5:J7)</f>
        <v>0.91445766666666672</v>
      </c>
      <c r="L5" s="8">
        <f t="shared" ref="L5" si="5">STDEV(J5:J7)/SQRT(COUNT(J5:J7))</f>
        <v>1.6350900590215541E-2</v>
      </c>
      <c r="M5" s="8">
        <f t="shared" ref="M5:M68" si="6">K5*$P$4</f>
        <v>360.64229591821748</v>
      </c>
      <c r="N5" s="8">
        <f t="shared" ref="N5" si="7">M5*SQRT((L5/K5)^2+($Q$4/$P$4)^2)</f>
        <v>9.9576051356187385</v>
      </c>
    </row>
    <row r="6" spans="1:17" ht="12.75" customHeight="1">
      <c r="A6" t="s">
        <v>16</v>
      </c>
      <c r="B6" s="9"/>
      <c r="C6" s="8"/>
      <c r="D6">
        <v>10336</v>
      </c>
      <c r="E6">
        <v>59.596809</v>
      </c>
      <c r="F6" s="8"/>
      <c r="G6" s="8"/>
      <c r="H6" s="8"/>
      <c r="I6" s="8"/>
      <c r="J6">
        <v>0.90149999999999997</v>
      </c>
      <c r="K6" s="8"/>
      <c r="L6" s="8"/>
      <c r="M6" s="8"/>
      <c r="N6" s="8"/>
    </row>
    <row r="7" spans="1:17" ht="12.75" customHeight="1">
      <c r="A7" t="s">
        <v>17</v>
      </c>
      <c r="B7" s="9"/>
      <c r="C7" s="8"/>
      <c r="D7">
        <v>10276</v>
      </c>
      <c r="E7">
        <v>60.388953999999998</v>
      </c>
      <c r="F7" s="8"/>
      <c r="G7" s="8"/>
      <c r="H7" s="8"/>
      <c r="I7" s="8"/>
      <c r="J7">
        <v>0.94693899999999998</v>
      </c>
      <c r="K7" s="8"/>
      <c r="L7" s="8"/>
      <c r="M7" s="8"/>
      <c r="N7" s="8"/>
    </row>
    <row r="8" spans="1:17" ht="12.75" customHeight="1">
      <c r="A8" t="s">
        <v>18</v>
      </c>
      <c r="B8" s="9"/>
      <c r="C8" s="8">
        <v>1.4677992676220699</v>
      </c>
      <c r="D8">
        <v>10218</v>
      </c>
      <c r="E8">
        <v>106.826645</v>
      </c>
      <c r="F8" s="8">
        <f t="shared" ref="F8" si="8">AVERAGE(E8:E10)</f>
        <v>108.25998666666668</v>
      </c>
      <c r="G8" s="8">
        <f t="shared" ref="G8" si="9">STDEV(E8:E10)/SQRT(COUNT(E8:E10))</f>
        <v>2.6776812014040758</v>
      </c>
      <c r="H8" s="8">
        <f t="shared" ref="H8:H71" si="10">F8*$P$2</f>
        <v>76546.894875673694</v>
      </c>
      <c r="I8" s="8">
        <f t="shared" ref="I8" si="11">H8*SQRT((G8/F8)^2+($Q$2/$P$2)^2)</f>
        <v>2027.2883058353232</v>
      </c>
      <c r="J8">
        <v>0.85568299999999997</v>
      </c>
      <c r="K8" s="8">
        <f t="shared" ref="K8" si="12">AVERAGE(J8:J10)</f>
        <v>0.82446599999999981</v>
      </c>
      <c r="L8" s="8">
        <f t="shared" ref="L8" si="13">STDEV(J8:J10)/SQRT(COUNT(J8:J10))</f>
        <v>6.4574319423437054E-2</v>
      </c>
      <c r="M8" s="8">
        <f t="shared" ref="M8:M71" si="14">K8*$P$4</f>
        <v>325.15153186953694</v>
      </c>
      <c r="N8" s="8">
        <f t="shared" ref="N8" si="15">M8*SQRT((L8/K8)^2+($Q$4/$P$4)^2)</f>
        <v>26.3695148492539</v>
      </c>
    </row>
    <row r="9" spans="1:17" ht="12.75" customHeight="1">
      <c r="A9" t="s">
        <v>19</v>
      </c>
      <c r="B9" s="9"/>
      <c r="C9" s="8"/>
      <c r="D9">
        <v>10258</v>
      </c>
      <c r="E9">
        <v>104.50798</v>
      </c>
      <c r="F9" s="8"/>
      <c r="G9" s="8"/>
      <c r="H9" s="8"/>
      <c r="I9" s="8"/>
      <c r="J9">
        <v>0.70032799999999995</v>
      </c>
      <c r="K9" s="8"/>
      <c r="L9" s="8"/>
      <c r="M9" s="8"/>
      <c r="N9" s="8"/>
    </row>
    <row r="10" spans="1:17" ht="12.75" customHeight="1">
      <c r="A10" t="s">
        <v>20</v>
      </c>
      <c r="B10" s="9"/>
      <c r="C10" s="8"/>
      <c r="D10">
        <v>10262</v>
      </c>
      <c r="E10">
        <v>113.445335</v>
      </c>
      <c r="F10" s="8"/>
      <c r="G10" s="8"/>
      <c r="H10" s="8"/>
      <c r="I10" s="8"/>
      <c r="J10">
        <v>0.91738699999999995</v>
      </c>
      <c r="K10" s="8"/>
      <c r="L10" s="8"/>
      <c r="M10" s="8"/>
      <c r="N10" s="8"/>
    </row>
    <row r="11" spans="1:17" ht="12.75" customHeight="1">
      <c r="A11" t="s">
        <v>21</v>
      </c>
      <c r="B11" s="9"/>
      <c r="C11" s="8">
        <v>2.1544346900318838</v>
      </c>
      <c r="D11">
        <v>10277</v>
      </c>
      <c r="E11">
        <v>214.90330499999999</v>
      </c>
      <c r="F11" s="8">
        <f t="shared" ref="F11" si="16">AVERAGE(E11:E13)</f>
        <v>221.19814066666666</v>
      </c>
      <c r="G11" s="8">
        <f t="shared" ref="G11" si="17">STDEV(E11:E13)/SQRT(COUNT(E11:E13))</f>
        <v>3.5949597291075213</v>
      </c>
      <c r="H11" s="8">
        <f t="shared" ref="H11:H74" si="18">F11*$P$2</f>
        <v>156401.56018529419</v>
      </c>
      <c r="I11" s="8">
        <f t="shared" ref="I11" si="19">H11*SQRT((G11/F11)^2+($Q$2/$P$2)^2)</f>
        <v>2941.8040204491658</v>
      </c>
      <c r="J11">
        <v>0.85450800000000005</v>
      </c>
      <c r="K11" s="8">
        <f t="shared" ref="K11" si="20">AVERAGE(J11:J13)</f>
        <v>0.70928266666666673</v>
      </c>
      <c r="L11" s="8">
        <f t="shared" ref="L11" si="21">STDEV(J11:J13)/SQRT(COUNT(J11:J13))</f>
        <v>0.14058316884242497</v>
      </c>
      <c r="M11" s="8">
        <f t="shared" ref="M11:M74" si="22">K11*$P$4</f>
        <v>279.72572015726161</v>
      </c>
      <c r="N11" s="8">
        <f t="shared" ref="N11" si="23">M11*SQRT((L11/K11)^2+($Q$4/$P$4)^2)</f>
        <v>55.754432595065836</v>
      </c>
    </row>
    <row r="12" spans="1:17" ht="12.75" customHeight="1">
      <c r="A12" t="s">
        <v>22</v>
      </c>
      <c r="B12" s="9"/>
      <c r="C12" s="8"/>
      <c r="D12">
        <v>10315</v>
      </c>
      <c r="E12">
        <v>227.35429400000001</v>
      </c>
      <c r="F12" s="8"/>
      <c r="G12" s="8"/>
      <c r="H12" s="8"/>
      <c r="I12" s="8"/>
      <c r="J12">
        <v>0.84517200000000003</v>
      </c>
      <c r="K12" s="8"/>
      <c r="L12" s="8"/>
      <c r="M12" s="8"/>
      <c r="N12" s="8"/>
    </row>
    <row r="13" spans="1:17" ht="12.75" customHeight="1">
      <c r="A13" t="s">
        <v>23</v>
      </c>
      <c r="B13" s="9"/>
      <c r="C13" s="8"/>
      <c r="D13">
        <v>10265</v>
      </c>
      <c r="E13">
        <v>221.33682300000001</v>
      </c>
      <c r="F13" s="8"/>
      <c r="G13" s="8"/>
      <c r="H13" s="8"/>
      <c r="I13" s="8"/>
      <c r="J13">
        <v>0.42816799999999999</v>
      </c>
      <c r="K13" s="8"/>
      <c r="L13" s="8"/>
      <c r="M13" s="8"/>
      <c r="N13" s="8"/>
    </row>
    <row r="14" spans="1:17" ht="12.75" customHeight="1">
      <c r="A14" t="s">
        <v>24</v>
      </c>
      <c r="B14" s="9"/>
      <c r="C14" s="8">
        <v>3.1622776601683795</v>
      </c>
      <c r="D14">
        <v>10348</v>
      </c>
      <c r="E14">
        <v>652.99310300000002</v>
      </c>
      <c r="F14" s="8">
        <f t="shared" ref="F14" si="24">AVERAGE(E14:E16)</f>
        <v>670.30112700000006</v>
      </c>
      <c r="G14" s="8">
        <f t="shared" ref="G14" si="25">STDEV(E14:E16)/SQRT(COUNT(E14:E16))</f>
        <v>16.836884171275386</v>
      </c>
      <c r="H14" s="8">
        <f t="shared" ref="H14:H77" si="26">F14*$P$2</f>
        <v>473946.75986333576</v>
      </c>
      <c r="I14" s="8">
        <f t="shared" ref="I14" si="27">H14*SQRT((G14/F14)^2+($Q$2/$P$2)^2)</f>
        <v>12722.5246084931</v>
      </c>
      <c r="J14">
        <v>0.90448700000000004</v>
      </c>
      <c r="K14" s="8">
        <f t="shared" ref="K14" si="28">AVERAGE(J14:J16)</f>
        <v>0.82011733333333348</v>
      </c>
      <c r="L14" s="8">
        <f t="shared" ref="L14" si="29">STDEV(J14:J16)/SQRT(COUNT(J14:J16))</f>
        <v>0.10132795475802496</v>
      </c>
      <c r="M14" s="8">
        <f t="shared" ref="M14:M77" si="30">K14*$P$4</f>
        <v>323.43651193147207</v>
      </c>
      <c r="N14" s="8">
        <f t="shared" ref="N14" si="31">M14*SQRT((L14/K14)^2+($Q$4/$P$4)^2)</f>
        <v>40.536785748293504</v>
      </c>
    </row>
    <row r="15" spans="1:17" ht="12.75" customHeight="1">
      <c r="A15" t="s">
        <v>25</v>
      </c>
      <c r="B15" s="9"/>
      <c r="C15" s="8"/>
      <c r="D15">
        <v>10369</v>
      </c>
      <c r="E15">
        <v>653.93981900000006</v>
      </c>
      <c r="F15" s="8"/>
      <c r="G15" s="8"/>
      <c r="H15" s="8"/>
      <c r="I15" s="8"/>
      <c r="J15">
        <v>0.93750500000000003</v>
      </c>
      <c r="K15" s="8"/>
      <c r="L15" s="8"/>
      <c r="M15" s="8"/>
      <c r="N15" s="8"/>
    </row>
    <row r="16" spans="1:17" ht="12.75" customHeight="1">
      <c r="A16" t="s">
        <v>26</v>
      </c>
      <c r="B16" s="9"/>
      <c r="C16" s="8"/>
      <c r="D16">
        <v>10237</v>
      </c>
      <c r="E16">
        <v>703.97045900000001</v>
      </c>
      <c r="F16" s="8"/>
      <c r="G16" s="8"/>
      <c r="H16" s="8"/>
      <c r="I16" s="8"/>
      <c r="J16">
        <v>0.61836000000000002</v>
      </c>
      <c r="K16" s="8"/>
      <c r="L16" s="8"/>
      <c r="M16" s="8"/>
      <c r="N16" s="8"/>
    </row>
    <row r="17" spans="1:14" ht="12.75" customHeight="1">
      <c r="A17" t="s">
        <v>27</v>
      </c>
      <c r="B17" s="9"/>
      <c r="C17" s="8">
        <v>4.2169650342858231</v>
      </c>
      <c r="D17">
        <v>10252</v>
      </c>
      <c r="E17">
        <v>1580.908203</v>
      </c>
      <c r="F17" s="8">
        <f t="shared" ref="F17" si="32">AVERAGE(E17:E19)</f>
        <v>1537.7567953333335</v>
      </c>
      <c r="G17" s="8">
        <f t="shared" ref="G17" si="33">STDEV(E17:E19)/SQRT(COUNT(E17:E19))</f>
        <v>58.616162277304589</v>
      </c>
      <c r="H17" s="8">
        <f t="shared" ref="H17:H80" si="34">F17*$P$2</f>
        <v>1087294.6818215034</v>
      </c>
      <c r="I17" s="8">
        <f t="shared" ref="I17" si="35">H17*SQRT((G17/F17)^2+($Q$2/$P$2)^2)</f>
        <v>42705.008372555436</v>
      </c>
      <c r="J17">
        <v>0.73553100000000005</v>
      </c>
      <c r="K17" s="8">
        <f t="shared" ref="K17" si="36">AVERAGE(J17:J19)</f>
        <v>0.6974203333333332</v>
      </c>
      <c r="L17" s="8">
        <f t="shared" ref="L17" si="37">STDEV(J17:J19)/SQRT(COUNT(J17:J19))</f>
        <v>5.4169176703895358E-2</v>
      </c>
      <c r="M17" s="8">
        <f t="shared" ref="M17:M80" si="38">K17*$P$4</f>
        <v>275.04747283732308</v>
      </c>
      <c r="N17" s="8">
        <f t="shared" ref="N17" si="39">M17*SQRT((L17/K17)^2+($Q$4/$P$4)^2)</f>
        <v>22.133022030516834</v>
      </c>
    </row>
    <row r="18" spans="1:14" ht="12.75" customHeight="1">
      <c r="A18" t="s">
        <v>28</v>
      </c>
      <c r="B18" s="9"/>
      <c r="C18" s="8"/>
      <c r="D18">
        <v>10302</v>
      </c>
      <c r="E18">
        <v>1610.579346</v>
      </c>
      <c r="F18" s="8"/>
      <c r="G18" s="8"/>
      <c r="H18" s="8"/>
      <c r="I18" s="8"/>
      <c r="J18">
        <v>0.59053800000000001</v>
      </c>
      <c r="K18" s="8"/>
      <c r="L18" s="8"/>
      <c r="M18" s="8"/>
      <c r="N18" s="8"/>
    </row>
    <row r="19" spans="1:14" ht="12.75" customHeight="1">
      <c r="A19" t="s">
        <v>29</v>
      </c>
      <c r="B19" s="9"/>
      <c r="C19" s="8"/>
      <c r="D19">
        <v>10357</v>
      </c>
      <c r="E19">
        <v>1421.782837</v>
      </c>
      <c r="F19" s="8"/>
      <c r="G19" s="8"/>
      <c r="H19" s="8"/>
      <c r="I19" s="8"/>
      <c r="J19">
        <v>0.76619199999999998</v>
      </c>
      <c r="K19" s="8"/>
      <c r="L19" s="8"/>
      <c r="M19" s="8"/>
      <c r="N19" s="8"/>
    </row>
    <row r="20" spans="1:14" ht="12.75" customHeight="1">
      <c r="A20" t="s">
        <v>30</v>
      </c>
      <c r="B20" s="9"/>
      <c r="C20" s="8">
        <v>5.6234132519034921</v>
      </c>
      <c r="D20">
        <v>10401</v>
      </c>
      <c r="E20">
        <v>2850.9633789999998</v>
      </c>
      <c r="F20" s="8">
        <f t="shared" ref="F20" si="40">AVERAGE(E20:E22)</f>
        <v>2878.822103</v>
      </c>
      <c r="G20" s="8">
        <f t="shared" ref="G20" si="41">STDEV(E20:E22)/SQRT(COUNT(E20:E22))</f>
        <v>171.92912481111935</v>
      </c>
      <c r="H20" s="8">
        <f t="shared" ref="H20:H83" si="42">F20*$P$2</f>
        <v>2035515.6107917512</v>
      </c>
      <c r="I20" s="8">
        <f t="shared" ref="I20" si="43">H20*SQRT((G20/F20)^2+($Q$2/$P$2)^2)</f>
        <v>123083.52741356785</v>
      </c>
      <c r="J20">
        <v>0.97687900000000005</v>
      </c>
      <c r="K20" s="8">
        <f t="shared" ref="K20" si="44">AVERAGE(J20:J22)</f>
        <v>1.0420816666666666</v>
      </c>
      <c r="L20" s="8">
        <f t="shared" ref="L20" si="45">STDEV(J20:J22)/SQRT(COUNT(J20:J22))</f>
        <v>3.3070188621240809E-2</v>
      </c>
      <c r="M20" s="8">
        <f t="shared" ref="M20:M83" si="46">K20*$P$4</f>
        <v>410.97443708997929</v>
      </c>
      <c r="N20" s="8">
        <f t="shared" ref="N20" si="47">M20*SQRT((L20/K20)^2+($Q$4/$P$4)^2)</f>
        <v>15.648022617227079</v>
      </c>
    </row>
    <row r="21" spans="1:14" ht="12.75" customHeight="1">
      <c r="A21" t="s">
        <v>31</v>
      </c>
      <c r="B21" s="9"/>
      <c r="C21" s="8"/>
      <c r="D21">
        <v>10415</v>
      </c>
      <c r="E21">
        <v>3189.5625</v>
      </c>
      <c r="F21" s="8"/>
      <c r="G21" s="8"/>
      <c r="H21" s="8"/>
      <c r="I21" s="8"/>
      <c r="J21">
        <v>1.065072</v>
      </c>
      <c r="K21" s="8"/>
      <c r="L21" s="8"/>
      <c r="M21" s="8"/>
      <c r="N21" s="8"/>
    </row>
    <row r="22" spans="1:14" ht="12.75" customHeight="1">
      <c r="A22" t="s">
        <v>32</v>
      </c>
      <c r="B22" s="9"/>
      <c r="C22" s="8"/>
      <c r="D22">
        <v>10429</v>
      </c>
      <c r="E22">
        <v>2595.9404300000001</v>
      </c>
      <c r="F22" s="8"/>
      <c r="G22" s="8"/>
      <c r="H22" s="8"/>
      <c r="I22" s="8"/>
      <c r="J22">
        <v>1.0842940000000001</v>
      </c>
      <c r="K22" s="8"/>
      <c r="L22" s="8"/>
      <c r="M22" s="8"/>
      <c r="N22" s="8"/>
    </row>
    <row r="23" spans="1:14" ht="12.75" customHeight="1">
      <c r="A23" t="s">
        <v>33</v>
      </c>
      <c r="B23" s="9"/>
      <c r="C23" s="8">
        <v>7.4989420933245601</v>
      </c>
      <c r="D23">
        <v>10446</v>
      </c>
      <c r="E23">
        <v>4270.8808589999999</v>
      </c>
      <c r="F23" s="8">
        <f t="shared" ref="F23" si="48">AVERAGE(E23:E25)</f>
        <v>4438.324869666666</v>
      </c>
      <c r="G23" s="8">
        <f t="shared" ref="G23" si="49">STDEV(E23:E25)/SQRT(COUNT(E23:E25))</f>
        <v>84.372857629612767</v>
      </c>
      <c r="H23" s="8">
        <f t="shared" ref="H23:H86" si="50">F23*$P$2</f>
        <v>3138186.1173558463</v>
      </c>
      <c r="I23" s="8">
        <f t="shared" ref="I23" si="51">H23*SQRT((G23/F23)^2+($Q$2/$P$2)^2)</f>
        <v>66647.714728746971</v>
      </c>
      <c r="J23">
        <v>0.89659800000000001</v>
      </c>
      <c r="K23" s="8">
        <f t="shared" ref="K23" si="52">AVERAGE(J23:J25)</f>
        <v>0.93795233333333339</v>
      </c>
      <c r="L23" s="8">
        <f t="shared" ref="L23" si="53">STDEV(J23:J25)/SQRT(COUNT(J23:J25))</f>
        <v>8.0999752922119542E-2</v>
      </c>
      <c r="M23" s="8">
        <f t="shared" ref="M23:M86" si="54">K23*$P$4</f>
        <v>369.908083540061</v>
      </c>
      <c r="N23" s="8">
        <f t="shared" ref="N23" si="55">M23*SQRT((L23/K23)^2+($Q$4/$P$4)^2)</f>
        <v>32.878898525916455</v>
      </c>
    </row>
    <row r="24" spans="1:14" ht="12.75" customHeight="1">
      <c r="A24" t="s">
        <v>34</v>
      </c>
      <c r="B24" s="9"/>
      <c r="C24" s="8"/>
      <c r="D24">
        <v>10499</v>
      </c>
      <c r="E24">
        <v>4503.9301759999998</v>
      </c>
      <c r="F24" s="8"/>
      <c r="G24" s="8"/>
      <c r="H24" s="8"/>
      <c r="I24" s="8"/>
      <c r="J24">
        <v>1.0942769999999999</v>
      </c>
      <c r="K24" s="8"/>
      <c r="L24" s="8"/>
      <c r="M24" s="8"/>
      <c r="N24" s="8"/>
    </row>
    <row r="25" spans="1:14" ht="12.75" customHeight="1">
      <c r="A25" t="s">
        <v>35</v>
      </c>
      <c r="B25" s="9"/>
      <c r="C25" s="8"/>
      <c r="D25">
        <v>10389</v>
      </c>
      <c r="E25">
        <v>4540.1635740000002</v>
      </c>
      <c r="F25" s="8"/>
      <c r="G25" s="8"/>
      <c r="H25" s="8"/>
      <c r="I25" s="8"/>
      <c r="J25">
        <v>0.82298199999999999</v>
      </c>
      <c r="K25" s="8"/>
      <c r="L25" s="8"/>
      <c r="M25" s="8"/>
      <c r="N25" s="8"/>
    </row>
    <row r="26" spans="1:14" ht="12.75" customHeight="1">
      <c r="A26" t="s">
        <v>36</v>
      </c>
      <c r="B26" s="9"/>
      <c r="C26" s="8">
        <v>10</v>
      </c>
      <c r="D26">
        <v>10301</v>
      </c>
      <c r="E26">
        <v>6819.6596680000002</v>
      </c>
      <c r="F26" s="8">
        <f t="shared" ref="F26" si="56">AVERAGE(E26:E28)</f>
        <v>6671.6904296666662</v>
      </c>
      <c r="G26" s="8">
        <f t="shared" ref="G26" si="57">STDEV(E26:E28)/SQRT(COUNT(E26:E28))</f>
        <v>74.182852206976904</v>
      </c>
      <c r="H26" s="8">
        <f t="shared" ref="H26:H89" si="58">F26*$P$2</f>
        <v>4717321.7149487836</v>
      </c>
      <c r="I26" s="8">
        <f t="shared" ref="I26" si="59">H26*SQRT((G26/F26)^2+($Q$2/$P$2)^2)</f>
        <v>68893.663286370866</v>
      </c>
      <c r="J26">
        <v>0.75843899999999997</v>
      </c>
      <c r="K26" s="8">
        <f t="shared" ref="K26" si="60">AVERAGE(J26:J28)</f>
        <v>0.66328633333333331</v>
      </c>
      <c r="L26" s="8">
        <f t="shared" ref="L26" si="61">STDEV(J26:J28)/SQRT(COUNT(J26:J28))</f>
        <v>6.707332947437282E-2</v>
      </c>
      <c r="M26" s="8">
        <f t="shared" ref="M26:M89" si="62">K26*$P$4</f>
        <v>261.58576260447569</v>
      </c>
      <c r="N26" s="8">
        <f t="shared" ref="N26" si="63">M26*SQRT((L26/K26)^2+($Q$4/$P$4)^2)</f>
        <v>27.018721795277219</v>
      </c>
    </row>
    <row r="27" spans="1:14" ht="12.75" customHeight="1">
      <c r="A27" t="s">
        <v>37</v>
      </c>
      <c r="B27" s="9"/>
      <c r="C27" s="8"/>
      <c r="D27">
        <v>10302</v>
      </c>
      <c r="E27">
        <v>6607.0927730000003</v>
      </c>
      <c r="F27" s="8"/>
      <c r="G27" s="8"/>
      <c r="H27" s="8"/>
      <c r="I27" s="8"/>
      <c r="J27">
        <v>0.53381999999999996</v>
      </c>
      <c r="K27" s="8"/>
      <c r="L27" s="8"/>
      <c r="M27" s="8"/>
      <c r="N27" s="8"/>
    </row>
    <row r="28" spans="1:14" ht="12.75" customHeight="1">
      <c r="A28" t="s">
        <v>38</v>
      </c>
      <c r="B28" s="9"/>
      <c r="C28" s="8"/>
      <c r="D28">
        <v>10281</v>
      </c>
      <c r="E28">
        <v>6588.3188479999999</v>
      </c>
      <c r="F28" s="8"/>
      <c r="G28" s="8"/>
      <c r="H28" s="8"/>
      <c r="I28" s="8"/>
      <c r="J28">
        <v>0.6976</v>
      </c>
      <c r="K28" s="8"/>
      <c r="L28" s="8"/>
      <c r="M28" s="8"/>
      <c r="N28" s="8"/>
    </row>
    <row r="29" spans="1:14" ht="12.75" customHeight="1">
      <c r="A29" t="s">
        <v>39</v>
      </c>
      <c r="B29" s="9"/>
      <c r="C29" s="8">
        <v>12.115276586285885</v>
      </c>
      <c r="D29">
        <v>10321</v>
      </c>
      <c r="E29">
        <v>8049.7944340000004</v>
      </c>
      <c r="F29" s="8">
        <f t="shared" ref="F29" si="64">AVERAGE(E29:E31)</f>
        <v>8107.3686523333336</v>
      </c>
      <c r="G29" s="8">
        <f t="shared" ref="G29" si="65">STDEV(E29:E31)/SQRT(COUNT(E29:E31))</f>
        <v>47.764073682233885</v>
      </c>
      <c r="H29" s="8">
        <f t="shared" ref="H29:H92" si="66">F29*$P$2</f>
        <v>5732440.1660911459</v>
      </c>
      <c r="I29" s="8">
        <f t="shared" ref="I29" si="67">H29*SQRT((G29/F29)^2+($Q$2/$P$2)^2)</f>
        <v>63927.471269681882</v>
      </c>
      <c r="J29">
        <v>0.72411999999999999</v>
      </c>
      <c r="K29" s="8">
        <f t="shared" ref="K29" si="68">AVERAGE(J29:J31)</f>
        <v>0.73888900000000002</v>
      </c>
      <c r="L29" s="8">
        <f t="shared" ref="L29" si="69">STDEV(J29:J31)/SQRT(COUNT(J29:J31))</f>
        <v>7.545872006158966E-3</v>
      </c>
      <c r="M29" s="8">
        <f t="shared" ref="M29:M92" si="70">K29*$P$4</f>
        <v>291.40181672931368</v>
      </c>
      <c r="N29" s="8">
        <f t="shared" ref="N29" si="71">M29*SQRT((L29/K29)^2+($Q$4/$P$4)^2)</f>
        <v>6.8149283643397807</v>
      </c>
    </row>
    <row r="30" spans="1:14" ht="12.75" customHeight="1">
      <c r="A30" t="s">
        <v>40</v>
      </c>
      <c r="B30" s="9"/>
      <c r="C30" s="8"/>
      <c r="D30">
        <v>10289</v>
      </c>
      <c r="E30">
        <v>8202.171875</v>
      </c>
      <c r="F30" s="8"/>
      <c r="G30" s="8"/>
      <c r="H30" s="8"/>
      <c r="I30" s="8"/>
      <c r="J30">
        <v>0.74896200000000002</v>
      </c>
      <c r="K30" s="8"/>
      <c r="L30" s="8"/>
      <c r="M30" s="8"/>
      <c r="N30" s="8"/>
    </row>
    <row r="31" spans="1:14" ht="12.75" customHeight="1">
      <c r="A31" t="s">
        <v>41</v>
      </c>
      <c r="B31" s="9"/>
      <c r="C31" s="8"/>
      <c r="D31">
        <v>10333</v>
      </c>
      <c r="E31">
        <v>8070.1396480000003</v>
      </c>
      <c r="F31" s="8"/>
      <c r="G31" s="8"/>
      <c r="H31" s="8"/>
      <c r="I31" s="8"/>
      <c r="J31">
        <v>0.74358500000000005</v>
      </c>
      <c r="K31" s="8"/>
      <c r="L31" s="8"/>
      <c r="M31" s="8"/>
      <c r="N31" s="8"/>
    </row>
    <row r="32" spans="1:14" ht="12.75" customHeight="1">
      <c r="A32" t="s">
        <v>42</v>
      </c>
      <c r="B32" s="9"/>
      <c r="C32" s="8">
        <v>17.782794100389221</v>
      </c>
      <c r="D32">
        <v>10322</v>
      </c>
      <c r="E32">
        <v>10033.709961</v>
      </c>
      <c r="F32" s="8">
        <f t="shared" ref="F32" si="72">AVERAGE(E32:E34)</f>
        <v>10180.817382666666</v>
      </c>
      <c r="G32" s="8">
        <f t="shared" ref="G32" si="73">STDEV(E32:E34)/SQRT(COUNT(E32:E34))</f>
        <v>73.669408600748653</v>
      </c>
      <c r="H32" s="8">
        <f t="shared" ref="H32:H95" si="74">F32*$P$2</f>
        <v>7198504.1004939154</v>
      </c>
      <c r="I32" s="8">
        <f t="shared" ref="I32" si="75">H32*SQRT((G32/F32)^2+($Q$2/$P$2)^2)</f>
        <v>85785.044897106811</v>
      </c>
      <c r="J32">
        <v>0.57479499999999994</v>
      </c>
      <c r="K32" s="8">
        <f t="shared" ref="K32" si="76">AVERAGE(J32:J34)</f>
        <v>0.54687966666666665</v>
      </c>
      <c r="L32" s="8">
        <f t="shared" ref="L32" si="77">STDEV(J32:J34)/SQRT(COUNT(J32:J34))</f>
        <v>3.0400313075873254E-2</v>
      </c>
      <c r="M32" s="8">
        <f t="shared" ref="M32:M95" si="78">K32*$P$4</f>
        <v>215.67749472381934</v>
      </c>
      <c r="N32" s="8">
        <f t="shared" ref="N32" si="79">M32*SQRT((L32/K32)^2+($Q$4/$P$4)^2)</f>
        <v>12.81919951625899</v>
      </c>
    </row>
    <row r="33" spans="1:14" ht="12.75" customHeight="1">
      <c r="A33" t="s">
        <v>43</v>
      </c>
      <c r="B33" s="9"/>
      <c r="C33" s="8"/>
      <c r="D33">
        <v>10245</v>
      </c>
      <c r="E33">
        <v>10247.222656</v>
      </c>
      <c r="F33" s="8"/>
      <c r="G33" s="8"/>
      <c r="H33" s="8"/>
      <c r="I33" s="8"/>
      <c r="J33">
        <v>0.48614499999999999</v>
      </c>
      <c r="K33" s="8"/>
      <c r="L33" s="8"/>
      <c r="M33" s="8"/>
      <c r="N33" s="8"/>
    </row>
    <row r="34" spans="1:14" ht="12.75" customHeight="1">
      <c r="A34" t="s">
        <v>44</v>
      </c>
      <c r="B34" s="9"/>
      <c r="C34" s="8"/>
      <c r="D34">
        <v>10334</v>
      </c>
      <c r="E34">
        <v>10261.519531</v>
      </c>
      <c r="F34" s="8"/>
      <c r="G34" s="8"/>
      <c r="H34" s="8"/>
      <c r="I34" s="8"/>
      <c r="J34">
        <v>0.57969899999999996</v>
      </c>
      <c r="K34" s="8"/>
      <c r="L34" s="8"/>
      <c r="M34" s="8"/>
      <c r="N34" s="8"/>
    </row>
    <row r="35" spans="1:14" ht="12.75" customHeight="1">
      <c r="A35" t="s">
        <v>45</v>
      </c>
      <c r="B35" s="9"/>
      <c r="C35" s="8">
        <v>21.544346900318825</v>
      </c>
      <c r="D35">
        <v>10286</v>
      </c>
      <c r="E35">
        <v>10973.041015999999</v>
      </c>
      <c r="F35" s="8">
        <f t="shared" ref="F35" si="80">AVERAGE(E35:E37)</f>
        <v>11011.038086</v>
      </c>
      <c r="G35" s="8">
        <f t="shared" ref="G35" si="81">STDEV(E35:E37)/SQRT(COUNT(E35:E37))</f>
        <v>43.085264198914167</v>
      </c>
      <c r="H35" s="8">
        <f t="shared" ref="H35:H98" si="82">F35*$P$2</f>
        <v>7785524.4656204879</v>
      </c>
      <c r="I35" s="8">
        <f t="shared" ref="I35" si="83">H35*SQRT((G35/F35)^2+($Q$2/$P$2)^2)</f>
        <v>79765.052904941185</v>
      </c>
      <c r="J35">
        <v>0.76251899999999995</v>
      </c>
      <c r="K35" s="8">
        <f t="shared" ref="K35" si="84">AVERAGE(J35:J37)</f>
        <v>0.66943633333333341</v>
      </c>
      <c r="L35" s="8">
        <f t="shared" ref="L35" si="85">STDEV(J35:J37)/SQRT(COUNT(J35:J37))</f>
        <v>4.7737825468327187E-2</v>
      </c>
      <c r="M35" s="8">
        <f t="shared" ref="M35:M98" si="86">K35*$P$4</f>
        <v>264.01118939102321</v>
      </c>
      <c r="N35" s="8">
        <f t="shared" ref="N35" si="87">M35*SQRT((L35/K35)^2+($Q$4/$P$4)^2)</f>
        <v>19.629064313050105</v>
      </c>
    </row>
    <row r="36" spans="1:14" ht="12.75" customHeight="1">
      <c r="A36" t="s">
        <v>46</v>
      </c>
      <c r="B36" s="9"/>
      <c r="C36" s="8"/>
      <c r="D36">
        <v>10279</v>
      </c>
      <c r="E36">
        <v>10963.057617</v>
      </c>
      <c r="F36" s="8"/>
      <c r="G36" s="8"/>
      <c r="H36" s="8"/>
      <c r="I36" s="8"/>
      <c r="J36">
        <v>0.64129100000000006</v>
      </c>
      <c r="K36" s="8"/>
      <c r="L36" s="8"/>
      <c r="M36" s="8"/>
      <c r="N36" s="8"/>
    </row>
    <row r="37" spans="1:14" ht="12.75" customHeight="1">
      <c r="A37" t="s">
        <v>47</v>
      </c>
      <c r="B37" s="9"/>
      <c r="C37" s="8"/>
      <c r="D37">
        <v>10307</v>
      </c>
      <c r="E37">
        <v>11097.015625</v>
      </c>
      <c r="F37" s="8"/>
      <c r="G37" s="8"/>
      <c r="H37" s="8"/>
      <c r="I37" s="8"/>
      <c r="J37">
        <v>0.60449900000000001</v>
      </c>
      <c r="K37" s="8"/>
      <c r="L37" s="8"/>
      <c r="M37" s="8"/>
      <c r="N37" s="8"/>
    </row>
    <row r="38" spans="1:14" ht="12.75" customHeight="1">
      <c r="A38" t="s">
        <v>48</v>
      </c>
      <c r="B38" s="9"/>
      <c r="C38" s="8">
        <v>31.622776601683775</v>
      </c>
      <c r="D38">
        <v>10460</v>
      </c>
      <c r="E38">
        <v>11787.164062</v>
      </c>
      <c r="F38" s="8">
        <f t="shared" ref="F38" si="88">AVERAGE(E38:E40)</f>
        <v>11803.819336</v>
      </c>
      <c r="G38" s="8">
        <f t="shared" ref="G38" si="89">STDEV(E38:E40)/SQRT(COUNT(E38:E40))</f>
        <v>123.01226858887891</v>
      </c>
      <c r="H38" s="8">
        <f t="shared" ref="H38:H101" si="90">F38*$P$2</f>
        <v>8346072.6872825194</v>
      </c>
      <c r="I38" s="8">
        <f t="shared" ref="I38" si="91">H38*SQRT((G38/F38)^2+($Q$2/$P$2)^2)</f>
        <v>117516.96974948539</v>
      </c>
      <c r="J38">
        <v>0.69336200000000003</v>
      </c>
      <c r="K38" s="8">
        <f t="shared" ref="K38" si="92">AVERAGE(J38:J40)</f>
        <v>0.74462833333333334</v>
      </c>
      <c r="L38" s="8">
        <f t="shared" ref="L38" si="93">STDEV(J38:J40)/SQRT(COUNT(J38:J40))</f>
        <v>4.6690197958933997E-2</v>
      </c>
      <c r="M38" s="8">
        <f t="shared" ref="M38:M101" si="94">K38*$P$4</f>
        <v>293.6652854778651</v>
      </c>
      <c r="N38" s="8">
        <f t="shared" ref="N38" si="95">M38*SQRT((L38/K38)^2+($Q$4/$P$4)^2)</f>
        <v>19.422513961791026</v>
      </c>
    </row>
    <row r="39" spans="1:14" ht="12.75" customHeight="1">
      <c r="A39" t="s">
        <v>49</v>
      </c>
      <c r="B39" s="9"/>
      <c r="C39" s="8"/>
      <c r="D39">
        <v>10444</v>
      </c>
      <c r="E39">
        <v>11599.572265999999</v>
      </c>
      <c r="F39" s="8"/>
      <c r="G39" s="8"/>
      <c r="H39" s="8"/>
      <c r="I39" s="8"/>
      <c r="J39">
        <v>0.70266899999999999</v>
      </c>
      <c r="K39" s="8"/>
      <c r="L39" s="8"/>
      <c r="M39" s="8"/>
      <c r="N39" s="8"/>
    </row>
    <row r="40" spans="1:14" ht="12.75" customHeight="1">
      <c r="A40" t="s">
        <v>50</v>
      </c>
      <c r="B40" s="9"/>
      <c r="C40" s="8"/>
      <c r="D40">
        <v>10359</v>
      </c>
      <c r="E40">
        <v>12024.721680000001</v>
      </c>
      <c r="F40" s="8"/>
      <c r="G40" s="8"/>
      <c r="H40" s="8"/>
      <c r="I40" s="8"/>
      <c r="J40">
        <v>0.83785399999999999</v>
      </c>
      <c r="K40" s="8"/>
      <c r="L40" s="8"/>
      <c r="M40" s="8"/>
      <c r="N40" s="8"/>
    </row>
    <row r="41" spans="1:14" ht="12.75" customHeight="1">
      <c r="A41" t="s">
        <v>51</v>
      </c>
      <c r="B41" s="9"/>
      <c r="C41" s="8">
        <v>56.234132519034866</v>
      </c>
      <c r="D41">
        <v>10370</v>
      </c>
      <c r="E41">
        <v>13078.40625</v>
      </c>
      <c r="F41" s="8">
        <f t="shared" ref="F41" si="96">AVERAGE(E41:E43)</f>
        <v>13106.571289</v>
      </c>
      <c r="G41" s="8">
        <f t="shared" ref="G41" si="97">STDEV(E41:E43)/SQRT(COUNT(E41:E43))</f>
        <v>14.989894597490951</v>
      </c>
      <c r="H41" s="8">
        <f t="shared" ref="H41:H104" si="98">F41*$P$2</f>
        <v>9267203.5673593208</v>
      </c>
      <c r="I41" s="8">
        <f t="shared" ref="I41" si="99">H41*SQRT((G41/F41)^2+($Q$2/$P$2)^2)</f>
        <v>88385.682130589397</v>
      </c>
      <c r="J41">
        <v>0.47904200000000002</v>
      </c>
      <c r="K41" s="8">
        <f t="shared" ref="K41" si="100">AVERAGE(J41:J43)</f>
        <v>0.58802200000000004</v>
      </c>
      <c r="L41" s="8">
        <f t="shared" ref="L41" si="101">STDEV(J41:J43)/SQRT(COUNT(J41:J43))</f>
        <v>9.6977707067140109E-2</v>
      </c>
      <c r="M41" s="8">
        <f t="shared" ref="M41:M104" si="102">K41*$P$4</f>
        <v>231.9031398177595</v>
      </c>
      <c r="N41" s="8">
        <f t="shared" ref="N41" si="103">M41*SQRT((L41/K41)^2+($Q$4/$P$4)^2)</f>
        <v>38.555860408820458</v>
      </c>
    </row>
    <row r="42" spans="1:14" ht="12.75" customHeight="1">
      <c r="A42" t="s">
        <v>52</v>
      </c>
      <c r="B42" s="9"/>
      <c r="C42" s="8"/>
      <c r="D42">
        <v>10399</v>
      </c>
      <c r="E42">
        <v>13129.549805000001</v>
      </c>
      <c r="F42" s="8"/>
      <c r="G42" s="8"/>
      <c r="H42" s="8"/>
      <c r="I42" s="8"/>
      <c r="J42">
        <v>0.78146000000000004</v>
      </c>
      <c r="K42" s="8"/>
      <c r="L42" s="8"/>
      <c r="M42" s="8"/>
      <c r="N42" s="8"/>
    </row>
    <row r="43" spans="1:14" ht="12.75" customHeight="1">
      <c r="A43" t="s">
        <v>53</v>
      </c>
      <c r="B43" s="9"/>
      <c r="C43" s="8"/>
      <c r="D43">
        <v>10524</v>
      </c>
      <c r="E43">
        <v>13111.757812</v>
      </c>
      <c r="F43" s="8"/>
      <c r="G43" s="8"/>
      <c r="H43" s="8"/>
      <c r="I43" s="8"/>
      <c r="J43">
        <v>0.50356400000000001</v>
      </c>
      <c r="K43" s="8"/>
      <c r="L43" s="8"/>
      <c r="M43" s="8"/>
      <c r="N43" s="8"/>
    </row>
    <row r="44" spans="1:14" ht="12.75" customHeight="1">
      <c r="A44" t="s">
        <v>54</v>
      </c>
      <c r="B44" s="9"/>
      <c r="C44" s="8">
        <v>99.999999999999957</v>
      </c>
      <c r="D44">
        <v>10384</v>
      </c>
      <c r="E44">
        <v>13161.428711</v>
      </c>
      <c r="F44" s="8">
        <f t="shared" ref="F44" si="104">AVERAGE(E44:E46)</f>
        <v>13210.090169000001</v>
      </c>
      <c r="G44" s="8">
        <f t="shared" ref="G44" si="105">STDEV(E44:E46)/SQRT(COUNT(E44:E46))</f>
        <v>30.217632289541044</v>
      </c>
      <c r="H44" s="8">
        <f t="shared" ref="H44:H107" si="106">F44*$P$2</f>
        <v>9340398.1895737667</v>
      </c>
      <c r="I44" s="8">
        <f t="shared" ref="I44" si="107">H44*SQRT((G44/F44)^2+($Q$2/$P$2)^2)</f>
        <v>90985.169977462079</v>
      </c>
      <c r="J44">
        <v>0.90747800000000001</v>
      </c>
      <c r="K44" s="8">
        <f t="shared" ref="K44" si="108">AVERAGE(J44:J46)</f>
        <v>0.78237400000000001</v>
      </c>
      <c r="L44" s="8">
        <f t="shared" ref="L44" si="109">STDEV(J44:J46)/SQRT(COUNT(J44:J46))</f>
        <v>6.4402796554187042E-2</v>
      </c>
      <c r="M44" s="8">
        <f t="shared" ref="M44:M107" si="110">K44*$P$4</f>
        <v>308.55135881273105</v>
      </c>
      <c r="N44" s="8">
        <f t="shared" ref="N44" si="111">M44*SQRT((L44/K44)^2+($Q$4/$P$4)^2)</f>
        <v>26.215531230633587</v>
      </c>
    </row>
    <row r="45" spans="1:14" ht="12.75" customHeight="1">
      <c r="A45" t="s">
        <v>55</v>
      </c>
      <c r="B45" s="9"/>
      <c r="C45" s="8"/>
      <c r="D45">
        <v>10383</v>
      </c>
      <c r="E45">
        <v>13265.458984000001</v>
      </c>
      <c r="F45" s="8"/>
      <c r="G45" s="8"/>
      <c r="H45" s="8"/>
      <c r="I45" s="8"/>
      <c r="J45">
        <v>0.74637200000000004</v>
      </c>
      <c r="K45" s="8"/>
      <c r="L45" s="8"/>
      <c r="M45" s="8"/>
      <c r="N45" s="8"/>
    </row>
    <row r="46" spans="1:14" ht="12.75" customHeight="1">
      <c r="A46" t="s">
        <v>56</v>
      </c>
      <c r="B46" s="9"/>
      <c r="C46" s="8"/>
      <c r="D46">
        <v>10442</v>
      </c>
      <c r="E46">
        <v>13203.382812</v>
      </c>
      <c r="F46" s="8"/>
      <c r="G46" s="8"/>
      <c r="H46" s="8"/>
      <c r="I46" s="8"/>
      <c r="J46">
        <v>0.693272</v>
      </c>
      <c r="K46" s="8"/>
      <c r="L46" s="8"/>
      <c r="M46" s="8"/>
      <c r="N46" s="8"/>
    </row>
    <row r="47" spans="1:14" ht="12.75" customHeight="1">
      <c r="A47" t="s">
        <v>57</v>
      </c>
      <c r="B47" s="9"/>
      <c r="C47" s="8">
        <v>1000</v>
      </c>
      <c r="D47">
        <v>10472</v>
      </c>
      <c r="E47">
        <v>14083.607421999999</v>
      </c>
      <c r="F47" s="8">
        <f t="shared" ref="F47" si="112">AVERAGE(E47:E49)</f>
        <v>13897.887695333333</v>
      </c>
      <c r="G47" s="8">
        <f t="shared" ref="G47" si="113">STDEV(E47:E49)/SQRT(COUNT(E47:E49))</f>
        <v>111.05993112915266</v>
      </c>
      <c r="H47" s="8">
        <f t="shared" ref="H47:H110" si="114">F47*$P$2</f>
        <v>9826716.0486927778</v>
      </c>
      <c r="I47" s="8">
        <f t="shared" ref="I47" si="115">H47*SQRT((G47/F47)^2+($Q$2/$P$2)^2)</f>
        <v>121753.60305987491</v>
      </c>
      <c r="J47">
        <v>0.97413499999999997</v>
      </c>
      <c r="K47" s="8">
        <f t="shared" ref="K47" si="116">AVERAGE(J47:J49)</f>
        <v>0.97117733333333334</v>
      </c>
      <c r="L47" s="8">
        <f t="shared" ref="L47" si="117">STDEV(J47:J49)/SQRT(COUNT(J47:J49))</f>
        <v>4.9573872262625588E-3</v>
      </c>
      <c r="M47" s="8">
        <f t="shared" ref="M47:M110" si="118">K47*$P$4</f>
        <v>383.01130386250651</v>
      </c>
      <c r="N47" s="8">
        <f t="shared" ref="N47" si="119">M47*SQRT((L47/K47)^2+($Q$4/$P$4)^2)</f>
        <v>8.2919935334347414</v>
      </c>
    </row>
    <row r="48" spans="1:14" ht="12.75" customHeight="1">
      <c r="A48" t="s">
        <v>58</v>
      </c>
      <c r="B48" s="9"/>
      <c r="C48" s="8"/>
      <c r="D48">
        <v>10462</v>
      </c>
      <c r="E48">
        <v>13910.545898</v>
      </c>
      <c r="F48" s="8"/>
      <c r="G48" s="8"/>
      <c r="H48" s="8"/>
      <c r="I48" s="8"/>
      <c r="J48">
        <v>0.961503</v>
      </c>
      <c r="K48" s="8"/>
      <c r="L48" s="8"/>
      <c r="M48" s="8"/>
      <c r="N48" s="8"/>
    </row>
    <row r="49" spans="1:14" ht="12.75" customHeight="1">
      <c r="A49" t="s">
        <v>59</v>
      </c>
      <c r="B49" s="9"/>
      <c r="C49" s="8"/>
      <c r="D49">
        <v>10454</v>
      </c>
      <c r="E49">
        <v>13699.509765999999</v>
      </c>
      <c r="F49" s="8"/>
      <c r="G49" s="8"/>
      <c r="H49" s="8"/>
      <c r="I49" s="8"/>
      <c r="J49">
        <v>0.97789400000000004</v>
      </c>
      <c r="K49" s="8"/>
      <c r="L49" s="8"/>
      <c r="M49" s="8"/>
      <c r="N49" s="8"/>
    </row>
    <row r="50" spans="1:14" ht="12.75" customHeight="1">
      <c r="A50" t="s">
        <v>60</v>
      </c>
      <c r="B50" s="9" t="s">
        <v>61</v>
      </c>
      <c r="C50" s="8">
        <v>0</v>
      </c>
      <c r="D50">
        <v>10496</v>
      </c>
      <c r="E50">
        <v>3.6079430000000001</v>
      </c>
      <c r="F50" s="8">
        <f t="shared" ref="F50" si="120">AVERAGE(E50:E52)</f>
        <v>3.9021016666666668</v>
      </c>
      <c r="G50" s="8">
        <f t="shared" ref="G50" si="121">STDEV(E50:E52)/SQRT(COUNT(E50:E52))</f>
        <v>0.14883642688796922</v>
      </c>
      <c r="H50" s="8">
        <f t="shared" ref="H50:H113" si="122">F50*$P$2</f>
        <v>2759.041223533537</v>
      </c>
      <c r="I50" s="8">
        <f t="shared" ref="I50" si="123">H50*SQRT((G50/F50)^2+($Q$2/$P$2)^2)</f>
        <v>108.43122111974036</v>
      </c>
      <c r="J50">
        <v>0.95079100000000005</v>
      </c>
      <c r="K50" s="8">
        <f t="shared" ref="K50" si="124">AVERAGE(J50:J52)</f>
        <v>0.79989533333333329</v>
      </c>
      <c r="L50" s="8">
        <f t="shared" ref="L50" si="125">STDEV(J50:J52)/SQRT(COUNT(J50:J52))</f>
        <v>9.3243144459943056E-2</v>
      </c>
      <c r="M50" s="8">
        <f t="shared" ref="M50:M113" si="126">K50*$P$4</f>
        <v>315.4613931546325</v>
      </c>
      <c r="N50" s="8">
        <f t="shared" ref="N50" si="127">M50*SQRT((L50/K50)^2+($Q$4/$P$4)^2)</f>
        <v>37.367221393976948</v>
      </c>
    </row>
    <row r="51" spans="1:14" ht="12.75" customHeight="1">
      <c r="A51" t="s">
        <v>62</v>
      </c>
      <c r="B51" s="9"/>
      <c r="C51" s="8"/>
      <c r="D51">
        <v>10023</v>
      </c>
      <c r="E51">
        <v>4.0886760000000004</v>
      </c>
      <c r="F51" s="8"/>
      <c r="G51" s="8"/>
      <c r="H51" s="8"/>
      <c r="I51" s="8"/>
      <c r="J51">
        <v>0.81934600000000002</v>
      </c>
      <c r="K51" s="8"/>
      <c r="L51" s="8"/>
      <c r="M51" s="8"/>
      <c r="N51" s="8"/>
    </row>
    <row r="52" spans="1:14" ht="12.75" customHeight="1">
      <c r="A52" t="s">
        <v>63</v>
      </c>
      <c r="B52" s="9"/>
      <c r="C52" s="8"/>
      <c r="D52">
        <v>10154</v>
      </c>
      <c r="E52">
        <v>4.0096860000000003</v>
      </c>
      <c r="F52" s="8"/>
      <c r="G52" s="8"/>
      <c r="H52" s="8"/>
      <c r="I52" s="8"/>
      <c r="J52">
        <v>0.62954900000000003</v>
      </c>
      <c r="K52" s="8"/>
      <c r="L52" s="8"/>
      <c r="M52" s="8"/>
      <c r="N52" s="8"/>
    </row>
    <row r="53" spans="1:14" ht="12.75" customHeight="1">
      <c r="A53" t="s">
        <v>64</v>
      </c>
      <c r="B53" s="9"/>
      <c r="C53" s="8">
        <v>1</v>
      </c>
      <c r="D53">
        <v>10213</v>
      </c>
      <c r="E53">
        <v>3.6983130000000002</v>
      </c>
      <c r="F53" s="8">
        <f t="shared" ref="F53" si="128">AVERAGE(E53:E55)</f>
        <v>4.2057076666666662</v>
      </c>
      <c r="G53" s="8">
        <f t="shared" ref="G53" si="129">STDEV(E53:E55)/SQRT(COUNT(E53:E55))</f>
        <v>0.38290969147016674</v>
      </c>
      <c r="H53" s="8">
        <f t="shared" ref="H53:H116" si="130">F53*$P$2</f>
        <v>2973.7105328618318</v>
      </c>
      <c r="I53" s="8">
        <f t="shared" ref="I53" si="131">H53*SQRT((G53/F53)^2+($Q$2/$P$2)^2)</f>
        <v>272.20242722631724</v>
      </c>
      <c r="J53">
        <v>5.3152290000000004</v>
      </c>
      <c r="K53" s="8">
        <f t="shared" ref="K53" si="132">AVERAGE(J53:J55)</f>
        <v>2.4026293333333335</v>
      </c>
      <c r="L53" s="8">
        <f t="shared" ref="L53" si="133">STDEV(J53:J55)/SQRT(COUNT(J53:J55))</f>
        <v>1.456314580285035</v>
      </c>
      <c r="M53" s="8">
        <f t="shared" ref="M53:M116" si="134">K53*$P$4</f>
        <v>947.54496637583338</v>
      </c>
      <c r="N53" s="8">
        <f t="shared" ref="N53" si="135">M53*SQRT((L53/K53)^2+($Q$4/$P$4)^2)</f>
        <v>574.6848052375783</v>
      </c>
    </row>
    <row r="54" spans="1:14" ht="12.75" customHeight="1">
      <c r="A54" t="s">
        <v>65</v>
      </c>
      <c r="B54" s="9"/>
      <c r="C54" s="8"/>
      <c r="D54">
        <v>10167</v>
      </c>
      <c r="E54">
        <v>4.9561669999999998</v>
      </c>
      <c r="F54" s="8"/>
      <c r="G54" s="8"/>
      <c r="H54" s="8"/>
      <c r="I54" s="8"/>
      <c r="J54">
        <v>0.957681</v>
      </c>
      <c r="K54" s="8"/>
      <c r="L54" s="8"/>
      <c r="M54" s="8"/>
      <c r="N54" s="8"/>
    </row>
    <row r="55" spans="1:14" ht="12.75" customHeight="1">
      <c r="A55" t="s">
        <v>66</v>
      </c>
      <c r="B55" s="9"/>
      <c r="C55" s="8"/>
      <c r="D55">
        <v>10290</v>
      </c>
      <c r="E55">
        <v>3.9626429999999999</v>
      </c>
      <c r="F55" s="8"/>
      <c r="G55" s="8"/>
      <c r="H55" s="8"/>
      <c r="I55" s="8"/>
      <c r="J55">
        <v>0.93497799999999998</v>
      </c>
      <c r="K55" s="8"/>
      <c r="L55" s="8"/>
      <c r="M55" s="8"/>
      <c r="N55" s="8"/>
    </row>
    <row r="56" spans="1:14" ht="12.75" customHeight="1">
      <c r="A56" t="s">
        <v>67</v>
      </c>
      <c r="B56" s="9"/>
      <c r="C56" s="8">
        <v>1.4677992676220697</v>
      </c>
      <c r="D56">
        <v>10072</v>
      </c>
      <c r="E56">
        <v>4.8176230000000002</v>
      </c>
      <c r="F56" s="8">
        <f t="shared" ref="F56" si="136">AVERAGE(E56:E58)</f>
        <v>4.4924240000000006</v>
      </c>
      <c r="G56" s="8">
        <f t="shared" ref="G56" si="137">STDEV(E56:E58)/SQRT(COUNT(E56:E58))</f>
        <v>0.42717969864488109</v>
      </c>
      <c r="H56" s="8">
        <f t="shared" ref="H56:H119" si="138">F56*$P$2</f>
        <v>3176.4377426330757</v>
      </c>
      <c r="I56" s="8">
        <f t="shared" ref="I56" si="139">H56*SQRT((G56/F56)^2+($Q$2/$P$2)^2)</f>
        <v>303.53777135000706</v>
      </c>
      <c r="J56">
        <v>1.0366310000000001</v>
      </c>
      <c r="K56" s="8">
        <f t="shared" ref="K56" si="140">AVERAGE(J56:J58)</f>
        <v>1.0481893333333334</v>
      </c>
      <c r="L56" s="8">
        <f t="shared" ref="L56" si="141">STDEV(J56:J58)/SQRT(COUNT(J56:J58))</f>
        <v>4.7050343797303426E-2</v>
      </c>
      <c r="M56" s="8">
        <f t="shared" ref="M56:M119" si="142">K56*$P$4</f>
        <v>413.38316852683079</v>
      </c>
      <c r="N56" s="8">
        <f t="shared" ref="N56" si="143">M56*SQRT((L56/K56)^2+($Q$4/$P$4)^2)</f>
        <v>20.492757215099374</v>
      </c>
    </row>
    <row r="57" spans="1:14" ht="12.75" customHeight="1">
      <c r="A57" t="s">
        <v>68</v>
      </c>
      <c r="B57" s="9"/>
      <c r="C57" s="8"/>
      <c r="D57">
        <v>10072</v>
      </c>
      <c r="E57">
        <v>5.0140260000000003</v>
      </c>
      <c r="F57" s="8"/>
      <c r="G57" s="8"/>
      <c r="H57" s="8"/>
      <c r="I57" s="8"/>
      <c r="J57">
        <v>1.1348450000000001</v>
      </c>
      <c r="K57" s="8"/>
      <c r="L57" s="8"/>
      <c r="M57" s="8"/>
      <c r="N57" s="8"/>
    </row>
    <row r="58" spans="1:14" ht="12.75" customHeight="1">
      <c r="A58" t="s">
        <v>69</v>
      </c>
      <c r="B58" s="9"/>
      <c r="C58" s="8"/>
      <c r="D58">
        <v>10243</v>
      </c>
      <c r="E58">
        <v>3.6456230000000001</v>
      </c>
      <c r="F58" s="8"/>
      <c r="G58" s="8"/>
      <c r="H58" s="8"/>
      <c r="I58" s="8"/>
      <c r="J58">
        <v>0.97309199999999996</v>
      </c>
      <c r="K58" s="8"/>
      <c r="L58" s="8"/>
      <c r="M58" s="8"/>
      <c r="N58" s="8"/>
    </row>
    <row r="59" spans="1:14" ht="12.75" customHeight="1">
      <c r="A59" t="s">
        <v>70</v>
      </c>
      <c r="B59" s="9"/>
      <c r="C59" s="8">
        <v>2.1544346900318838</v>
      </c>
      <c r="D59">
        <v>10227</v>
      </c>
      <c r="E59">
        <v>11.914854999999999</v>
      </c>
      <c r="F59" s="8">
        <f t="shared" ref="F59" si="144">AVERAGE(E59:E61)</f>
        <v>9.4260766666666669</v>
      </c>
      <c r="G59" s="8">
        <f t="shared" ref="G59" si="145">STDEV(E59:E61)/SQRT(COUNT(E59:E61))</f>
        <v>1.5262538130636831</v>
      </c>
      <c r="H59" s="8">
        <f t="shared" ref="H59:H122" si="146">F59*$P$2</f>
        <v>6664.8530256611948</v>
      </c>
      <c r="I59" s="8">
        <f t="shared" ref="I59" si="147">H59*SQRT((G59/F59)^2+($Q$2/$P$2)^2)</f>
        <v>1081.0049346627836</v>
      </c>
      <c r="J59">
        <v>1.3346279999999999</v>
      </c>
      <c r="K59" s="8">
        <f t="shared" ref="K59" si="148">AVERAGE(J59:J61)</f>
        <v>2.3342799999999997</v>
      </c>
      <c r="L59" s="8">
        <f t="shared" ref="L59" si="149">STDEV(J59:J61)/SQRT(COUNT(J59:J61))</f>
        <v>1.0556130026374886</v>
      </c>
      <c r="M59" s="8">
        <f t="shared" ref="M59:M122" si="150">K59*$P$4</f>
        <v>920.58946980521057</v>
      </c>
      <c r="N59" s="8">
        <f t="shared" ref="N59" si="151">M59*SQRT((L59/K59)^2+($Q$4/$P$4)^2)</f>
        <v>416.76120471819456</v>
      </c>
    </row>
    <row r="60" spans="1:14" ht="12.75" customHeight="1">
      <c r="A60" t="s">
        <v>71</v>
      </c>
      <c r="B60" s="9"/>
      <c r="C60" s="8"/>
      <c r="D60">
        <v>10121</v>
      </c>
      <c r="E60">
        <v>9.7123209999999993</v>
      </c>
      <c r="F60" s="8"/>
      <c r="G60" s="8"/>
      <c r="H60" s="8"/>
      <c r="I60" s="8"/>
      <c r="J60">
        <v>4.444534</v>
      </c>
      <c r="K60" s="8"/>
      <c r="L60" s="8"/>
      <c r="M60" s="8"/>
      <c r="N60" s="8"/>
    </row>
    <row r="61" spans="1:14" ht="12.75" customHeight="1">
      <c r="A61" t="s">
        <v>72</v>
      </c>
      <c r="B61" s="9"/>
      <c r="C61" s="8"/>
      <c r="D61">
        <v>10243</v>
      </c>
      <c r="E61">
        <v>6.6510540000000002</v>
      </c>
      <c r="F61" s="8"/>
      <c r="G61" s="8"/>
      <c r="H61" s="8"/>
      <c r="I61" s="8"/>
      <c r="J61">
        <v>1.223678</v>
      </c>
      <c r="K61" s="8"/>
      <c r="L61" s="8"/>
      <c r="M61" s="8"/>
      <c r="N61" s="8"/>
    </row>
    <row r="62" spans="1:14" ht="12.75" customHeight="1">
      <c r="A62" t="s">
        <v>73</v>
      </c>
      <c r="B62" s="9"/>
      <c r="C62" s="8">
        <v>3.1622776601683795</v>
      </c>
      <c r="D62">
        <v>10310</v>
      </c>
      <c r="E62">
        <v>43.622836999999997</v>
      </c>
      <c r="F62" s="8">
        <f t="shared" ref="F62" si="152">AVERAGE(E62:E64)</f>
        <v>35.792598333333331</v>
      </c>
      <c r="G62" s="8">
        <f t="shared" ref="G62" si="153">STDEV(E62:E64)/SQRT(COUNT(E62:E64))</f>
        <v>4.5575967489919265</v>
      </c>
      <c r="H62" s="8">
        <f t="shared" ref="H62:H125" si="154">F62*$P$2</f>
        <v>25307.709212867194</v>
      </c>
      <c r="I62" s="8">
        <f t="shared" ref="I62" si="155">H62*SQRT((G62/F62)^2+($Q$2/$P$2)^2)</f>
        <v>3231.4164172217093</v>
      </c>
      <c r="J62">
        <v>4.0466340000000001</v>
      </c>
      <c r="K62" s="8">
        <f t="shared" ref="K62" si="156">AVERAGE(J62:J64)</f>
        <v>5.6332666666666666</v>
      </c>
      <c r="L62" s="8">
        <f t="shared" ref="L62" si="157">STDEV(J62:J64)/SQRT(COUNT(J62:J64))</f>
        <v>0.95882850774618833</v>
      </c>
      <c r="M62" s="8">
        <f t="shared" ref="M62:M125" si="158">K62*$P$4</f>
        <v>2221.6383526989193</v>
      </c>
      <c r="N62" s="8">
        <f t="shared" ref="N62" si="159">M62*SQRT((L62/K62)^2+($Q$4/$P$4)^2)</f>
        <v>381.01904064646101</v>
      </c>
    </row>
    <row r="63" spans="1:14" ht="12.75" customHeight="1">
      <c r="A63" t="s">
        <v>74</v>
      </c>
      <c r="B63" s="9"/>
      <c r="C63" s="8"/>
      <c r="D63">
        <v>10217</v>
      </c>
      <c r="E63">
        <v>27.836366999999999</v>
      </c>
      <c r="F63" s="8"/>
      <c r="G63" s="8"/>
      <c r="H63" s="8"/>
      <c r="I63" s="8"/>
      <c r="J63">
        <v>5.493843</v>
      </c>
      <c r="K63" s="8"/>
      <c r="L63" s="8"/>
      <c r="M63" s="8"/>
      <c r="N63" s="8"/>
    </row>
    <row r="64" spans="1:14" ht="12.75" customHeight="1">
      <c r="A64" t="s">
        <v>75</v>
      </c>
      <c r="B64" s="9"/>
      <c r="C64" s="8"/>
      <c r="D64">
        <v>10058</v>
      </c>
      <c r="E64">
        <v>35.918590999999999</v>
      </c>
      <c r="F64" s="8"/>
      <c r="G64" s="8"/>
      <c r="H64" s="8"/>
      <c r="I64" s="8"/>
      <c r="J64">
        <v>7.3593229999999998</v>
      </c>
      <c r="K64" s="8"/>
      <c r="L64" s="8"/>
      <c r="M64" s="8"/>
      <c r="N64" s="8"/>
    </row>
    <row r="65" spans="1:14" ht="12.75" customHeight="1">
      <c r="A65" t="s">
        <v>76</v>
      </c>
      <c r="B65" s="9"/>
      <c r="C65" s="8">
        <v>4.2169650342858231</v>
      </c>
      <c r="D65">
        <v>10093</v>
      </c>
      <c r="E65">
        <v>132.176331</v>
      </c>
      <c r="F65" s="8">
        <f t="shared" ref="F65" si="160">AVERAGE(E65:E67)</f>
        <v>130.26650766666668</v>
      </c>
      <c r="G65" s="8">
        <f t="shared" ref="G65" si="161">STDEV(E65:E67)/SQRT(COUNT(E65:E67))</f>
        <v>5.9693264949571549</v>
      </c>
      <c r="H65" s="8">
        <f t="shared" ref="H65:H128" si="162">F65*$P$2</f>
        <v>92106.945282413435</v>
      </c>
      <c r="I65" s="8">
        <f t="shared" ref="I65" si="163">H65*SQRT((G65/F65)^2+($Q$2/$P$2)^2)</f>
        <v>4309.8670390674479</v>
      </c>
      <c r="J65">
        <v>16.383787000000002</v>
      </c>
      <c r="K65" s="8">
        <f t="shared" ref="K65" si="164">AVERAGE(J65:J67)</f>
        <v>16.916733000000001</v>
      </c>
      <c r="L65" s="8">
        <f t="shared" ref="L65" si="165">STDEV(J65:J67)/SQRT(COUNT(J65:J67))</f>
        <v>0.98788734442006798</v>
      </c>
      <c r="M65" s="8">
        <f t="shared" ref="M65:M128" si="166">K65*$P$4</f>
        <v>6671.5930665157184</v>
      </c>
      <c r="N65" s="8">
        <f t="shared" ref="N65" si="167">M65*SQRT((L65/K65)^2+($Q$4/$P$4)^2)</f>
        <v>414.11516167735721</v>
      </c>
    </row>
    <row r="66" spans="1:14" ht="12.75" customHeight="1">
      <c r="A66" t="s">
        <v>77</v>
      </c>
      <c r="B66" s="9"/>
      <c r="C66" s="8"/>
      <c r="D66">
        <v>10049</v>
      </c>
      <c r="E66">
        <v>119.10556800000001</v>
      </c>
      <c r="F66" s="8"/>
      <c r="G66" s="8"/>
      <c r="H66" s="8"/>
      <c r="I66" s="8"/>
      <c r="J66">
        <v>15.535558999999999</v>
      </c>
      <c r="K66" s="8"/>
      <c r="L66" s="8"/>
      <c r="M66" s="8"/>
      <c r="N66" s="8"/>
    </row>
    <row r="67" spans="1:14" ht="12.75" customHeight="1">
      <c r="A67" t="s">
        <v>78</v>
      </c>
      <c r="B67" s="9"/>
      <c r="C67" s="8"/>
      <c r="D67">
        <v>9916</v>
      </c>
      <c r="E67">
        <v>139.51762400000001</v>
      </c>
      <c r="F67" s="8"/>
      <c r="G67" s="8"/>
      <c r="H67" s="8"/>
      <c r="I67" s="8"/>
      <c r="J67">
        <v>18.830853000000001</v>
      </c>
      <c r="K67" s="8"/>
      <c r="L67" s="8"/>
      <c r="M67" s="8"/>
      <c r="N67" s="8"/>
    </row>
    <row r="68" spans="1:14" ht="12.75" customHeight="1">
      <c r="A68" t="s">
        <v>79</v>
      </c>
      <c r="B68" s="9"/>
      <c r="C68" s="8">
        <v>5.6234132519034921</v>
      </c>
      <c r="D68">
        <v>9829</v>
      </c>
      <c r="E68">
        <v>770.73754899999994</v>
      </c>
      <c r="F68" s="8">
        <f t="shared" ref="F68" si="168">AVERAGE(E68:E70)</f>
        <v>778.63793966666663</v>
      </c>
      <c r="G68" s="8">
        <f t="shared" ref="G68" si="169">STDEV(E68:E70)/SQRT(COUNT(E68:E70))</f>
        <v>12.884046872267865</v>
      </c>
      <c r="H68" s="8">
        <f t="shared" ref="H68:H131" si="170">F68*$P$2</f>
        <v>550547.97574833874</v>
      </c>
      <c r="I68" s="8">
        <f t="shared" ref="I68" si="171">H68*SQRT((G68/F68)^2+($Q$2/$P$2)^2)</f>
        <v>10495.924323368607</v>
      </c>
      <c r="J68">
        <v>114.57338</v>
      </c>
      <c r="K68" s="8">
        <f t="shared" ref="K68" si="172">AVERAGE(J68:J70)</f>
        <v>112.73639166666665</v>
      </c>
      <c r="L68" s="8">
        <f t="shared" ref="L68" si="173">STDEV(J68:J70)/SQRT(COUNT(J68:J70))</f>
        <v>2.2043913792026091</v>
      </c>
      <c r="M68" s="8">
        <f t="shared" ref="M68:M131" si="174">K68*$P$4</f>
        <v>44460.790921470099</v>
      </c>
      <c r="N68" s="8">
        <f t="shared" ref="N68" si="175">M68*SQRT((L68/K68)^2+($Q$4/$P$4)^2)</f>
        <v>1277.0259793682947</v>
      </c>
    </row>
    <row r="69" spans="1:14" ht="12.75" customHeight="1">
      <c r="A69" t="s">
        <v>80</v>
      </c>
      <c r="B69" s="9"/>
      <c r="C69" s="8"/>
      <c r="D69">
        <v>9914</v>
      </c>
      <c r="E69">
        <v>761.34704599999998</v>
      </c>
      <c r="F69" s="8"/>
      <c r="G69" s="8"/>
      <c r="H69" s="8"/>
      <c r="I69" s="8"/>
      <c r="J69">
        <v>115.28879499999999</v>
      </c>
      <c r="K69" s="8"/>
      <c r="L69" s="8"/>
      <c r="M69" s="8"/>
      <c r="N69" s="8"/>
    </row>
    <row r="70" spans="1:14" ht="12.75" customHeight="1">
      <c r="A70" t="s">
        <v>81</v>
      </c>
      <c r="B70" s="9"/>
      <c r="C70" s="8"/>
      <c r="D70">
        <v>10019</v>
      </c>
      <c r="E70">
        <v>803.82922399999995</v>
      </c>
      <c r="F70" s="8"/>
      <c r="G70" s="8"/>
      <c r="H70" s="8"/>
      <c r="I70" s="8"/>
      <c r="J70">
        <v>108.34699999999999</v>
      </c>
      <c r="K70" s="8"/>
      <c r="L70" s="8"/>
      <c r="M70" s="8"/>
      <c r="N70" s="8"/>
    </row>
    <row r="71" spans="1:14" ht="12.75" customHeight="1">
      <c r="A71" t="s">
        <v>82</v>
      </c>
      <c r="B71" s="9"/>
      <c r="C71" s="8">
        <v>7.4989420933245601</v>
      </c>
      <c r="D71">
        <v>10256</v>
      </c>
      <c r="E71">
        <v>2137.8283689999998</v>
      </c>
      <c r="F71" s="8">
        <f t="shared" ref="F71" si="176">AVERAGE(E71:E73)</f>
        <v>1763.2202553333334</v>
      </c>
      <c r="G71" s="8">
        <f t="shared" ref="G71" si="177">STDEV(E71:E73)/SQRT(COUNT(E71:E73))</f>
        <v>227.41408666674212</v>
      </c>
      <c r="H71" s="8">
        <f t="shared" ref="H71:H134" si="178">F71*$P$2</f>
        <v>1246712.1018888529</v>
      </c>
      <c r="I71" s="8">
        <f t="shared" ref="I71" si="179">H71*SQRT((G71/F71)^2+($Q$2/$P$2)^2)</f>
        <v>161229.37118620382</v>
      </c>
      <c r="J71">
        <v>362.73422199999999</v>
      </c>
      <c r="K71" s="8">
        <f t="shared" ref="K71" si="180">AVERAGE(J71:J73)</f>
        <v>287.53568000000001</v>
      </c>
      <c r="L71" s="8">
        <f t="shared" ref="L71" si="181">STDEV(J71:J73)/SQRT(COUNT(J71:J73))</f>
        <v>42.494635962629992</v>
      </c>
      <c r="M71" s="8">
        <f t="shared" ref="M71:M134" si="182">K71*$P$4</f>
        <v>113397.84396099899</v>
      </c>
      <c r="N71" s="8">
        <f t="shared" ref="N71" si="183">M71*SQRT((L71/K71)^2+($Q$4/$P$4)^2)</f>
        <v>16927.93135004571</v>
      </c>
    </row>
    <row r="72" spans="1:14" ht="12.75" customHeight="1">
      <c r="A72" t="s">
        <v>83</v>
      </c>
      <c r="B72" s="9"/>
      <c r="C72" s="8"/>
      <c r="D72">
        <v>10389</v>
      </c>
      <c r="E72">
        <v>1799.3061520000001</v>
      </c>
      <c r="F72" s="8"/>
      <c r="G72" s="8"/>
      <c r="H72" s="8"/>
      <c r="I72" s="8"/>
      <c r="J72">
        <v>284.23315400000001</v>
      </c>
      <c r="K72" s="8"/>
      <c r="L72" s="8"/>
      <c r="M72" s="8"/>
      <c r="N72" s="8"/>
    </row>
    <row r="73" spans="1:14" ht="12.75" customHeight="1">
      <c r="A73" t="s">
        <v>84</v>
      </c>
      <c r="B73" s="9"/>
      <c r="C73" s="8"/>
      <c r="D73">
        <v>10423</v>
      </c>
      <c r="E73">
        <v>1352.526245</v>
      </c>
      <c r="F73" s="8"/>
      <c r="G73" s="8"/>
      <c r="H73" s="8"/>
      <c r="I73" s="8"/>
      <c r="J73">
        <v>215.63966400000001</v>
      </c>
      <c r="K73" s="8"/>
      <c r="L73" s="8"/>
      <c r="M73" s="8"/>
      <c r="N73" s="8"/>
    </row>
    <row r="74" spans="1:14" ht="12.75" customHeight="1">
      <c r="A74" t="s">
        <v>85</v>
      </c>
      <c r="B74" s="9"/>
      <c r="C74" s="8">
        <v>10</v>
      </c>
      <c r="D74">
        <v>10284</v>
      </c>
      <c r="E74">
        <v>3977.5402829999998</v>
      </c>
      <c r="F74" s="8">
        <f t="shared" ref="F74" si="184">AVERAGE(E74:E76)</f>
        <v>4092.1748046666667</v>
      </c>
      <c r="G74" s="8">
        <f t="shared" ref="G74" si="185">STDEV(E74:E76)/SQRT(COUNT(E74:E76))</f>
        <v>68.125791185406442</v>
      </c>
      <c r="H74" s="8">
        <f t="shared" ref="H74:H137" si="186">F74*$P$2</f>
        <v>2893435.3700797902</v>
      </c>
      <c r="I74" s="8">
        <f t="shared" ref="I74" si="187">H74*SQRT((G74/F74)^2+($Q$2/$P$2)^2)</f>
        <v>55415.537469578027</v>
      </c>
      <c r="J74">
        <v>692.06182899999999</v>
      </c>
      <c r="K74" s="8">
        <f t="shared" ref="K74" si="188">AVERAGE(J74:J76)</f>
        <v>718.22560633333342</v>
      </c>
      <c r="L74" s="8">
        <f t="shared" ref="L74" si="189">STDEV(J74:J76)/SQRT(COUNT(J74:J76))</f>
        <v>17.207365338597253</v>
      </c>
      <c r="M74" s="8">
        <f t="shared" ref="M74:M137" si="190">K74*$P$4</f>
        <v>283252.62185124721</v>
      </c>
      <c r="N74" s="8">
        <f t="shared" ref="N74" si="191">M74*SQRT((L74/K74)^2+($Q$4/$P$4)^2)</f>
        <v>9031.4387713108936</v>
      </c>
    </row>
    <row r="75" spans="1:14" ht="12.75" customHeight="1">
      <c r="A75" t="s">
        <v>86</v>
      </c>
      <c r="B75" s="9"/>
      <c r="C75" s="8"/>
      <c r="D75">
        <v>10232</v>
      </c>
      <c r="E75">
        <v>4213.2695309999999</v>
      </c>
      <c r="F75" s="8"/>
      <c r="G75" s="8"/>
      <c r="H75" s="8"/>
      <c r="I75" s="8"/>
      <c r="J75">
        <v>750.669128</v>
      </c>
      <c r="K75" s="8"/>
      <c r="L75" s="8"/>
      <c r="M75" s="8"/>
      <c r="N75" s="8"/>
    </row>
    <row r="76" spans="1:14" ht="12.75" customHeight="1">
      <c r="A76" t="s">
        <v>87</v>
      </c>
      <c r="B76" s="9"/>
      <c r="C76" s="8"/>
      <c r="D76">
        <v>10279</v>
      </c>
      <c r="E76">
        <v>4085.7145999999998</v>
      </c>
      <c r="F76" s="8"/>
      <c r="G76" s="8"/>
      <c r="H76" s="8"/>
      <c r="I76" s="8"/>
      <c r="J76">
        <v>711.94586200000003</v>
      </c>
      <c r="K76" s="8"/>
      <c r="L76" s="8"/>
      <c r="M76" s="8"/>
      <c r="N76" s="8"/>
    </row>
    <row r="77" spans="1:14" ht="12.75" customHeight="1">
      <c r="A77" t="s">
        <v>88</v>
      </c>
      <c r="B77" s="9"/>
      <c r="C77" s="8">
        <v>12.115276586285885</v>
      </c>
      <c r="D77">
        <v>10269</v>
      </c>
      <c r="E77">
        <v>5915.3618159999996</v>
      </c>
      <c r="F77" s="8">
        <f t="shared" ref="F77" si="192">AVERAGE(E77:E79)</f>
        <v>5894.8559566666663</v>
      </c>
      <c r="G77" s="8">
        <f t="shared" ref="G77" si="193">STDEV(E77:E79)/SQRT(COUNT(E77:E79))</f>
        <v>18.058744464432746</v>
      </c>
      <c r="H77" s="8">
        <f t="shared" ref="H77:H140" si="194">F77*$P$2</f>
        <v>4168048.9081487861</v>
      </c>
      <c r="I77" s="8">
        <f t="shared" ref="I77" si="195">H77*SQRT((G77/F77)^2+($Q$2/$P$2)^2)</f>
        <v>41479.980568529892</v>
      </c>
      <c r="J77">
        <v>1176.3133539999999</v>
      </c>
      <c r="K77" s="8">
        <f t="shared" ref="K77" si="196">AVERAGE(J77:J79)</f>
        <v>1186.4274086666665</v>
      </c>
      <c r="L77" s="8">
        <f t="shared" ref="L77" si="197">STDEV(J77:J79)/SQRT(COUNT(J77:J79))</f>
        <v>5.3445651306826267</v>
      </c>
      <c r="M77" s="8">
        <f t="shared" ref="M77:M140" si="198">K77*$P$4</f>
        <v>467901.27110150299</v>
      </c>
      <c r="N77" s="8">
        <f t="shared" ref="N77" si="199">M77*SQRT((L77/K77)^2+($Q$4/$P$4)^2)</f>
        <v>10067.344905770222</v>
      </c>
    </row>
    <row r="78" spans="1:14" ht="12.75" customHeight="1">
      <c r="A78" t="s">
        <v>89</v>
      </c>
      <c r="B78" s="9"/>
      <c r="C78" s="8"/>
      <c r="D78">
        <v>10238</v>
      </c>
      <c r="E78">
        <v>5910.3515619999998</v>
      </c>
      <c r="F78" s="8"/>
      <c r="G78" s="8"/>
      <c r="H78" s="8"/>
      <c r="I78" s="8"/>
      <c r="J78">
        <v>1194.4798579999999</v>
      </c>
      <c r="K78" s="8"/>
      <c r="L78" s="8"/>
      <c r="M78" s="8"/>
      <c r="N78" s="8"/>
    </row>
    <row r="79" spans="1:14" ht="12.75" customHeight="1">
      <c r="A79" t="s">
        <v>90</v>
      </c>
      <c r="B79" s="9"/>
      <c r="C79" s="8"/>
      <c r="D79">
        <v>10250</v>
      </c>
      <c r="E79">
        <v>5858.8544920000004</v>
      </c>
      <c r="F79" s="8"/>
      <c r="G79" s="8"/>
      <c r="H79" s="8"/>
      <c r="I79" s="8"/>
      <c r="J79">
        <v>1188.489014</v>
      </c>
      <c r="K79" s="8"/>
      <c r="L79" s="8"/>
      <c r="M79" s="8"/>
      <c r="N79" s="8"/>
    </row>
    <row r="80" spans="1:14" ht="12.75" customHeight="1">
      <c r="A80" t="s">
        <v>91</v>
      </c>
      <c r="B80" s="9"/>
      <c r="C80" s="8">
        <v>17.782794100389221</v>
      </c>
      <c r="D80">
        <v>10107</v>
      </c>
      <c r="E80">
        <v>9106.9609380000002</v>
      </c>
      <c r="F80" s="8">
        <f t="shared" ref="F80" si="200">AVERAGE(E80:E82)</f>
        <v>9062.7975263333337</v>
      </c>
      <c r="G80" s="8">
        <f t="shared" ref="G80" si="201">STDEV(E80:E82)/SQRT(COUNT(E80:E82))</f>
        <v>52.170749671114628</v>
      </c>
      <c r="H80" s="8">
        <f t="shared" ref="H80:H143" si="202">F80*$P$2</f>
        <v>6407990.9012343604</v>
      </c>
      <c r="I80" s="8">
        <f t="shared" ref="I80" si="203">H80*SQRT((G80/F80)^2+($Q$2/$P$2)^2)</f>
        <v>71008.394055512428</v>
      </c>
      <c r="J80">
        <v>2362.8789059999999</v>
      </c>
      <c r="K80" s="8">
        <f t="shared" ref="K80" si="204">AVERAGE(J80:J82)</f>
        <v>2340.1751300000001</v>
      </c>
      <c r="L80" s="8">
        <f t="shared" ref="L80" si="205">STDEV(J80:J82)/SQRT(COUNT(J80:J82))</f>
        <v>28.298538878066047</v>
      </c>
      <c r="M80" s="8">
        <f t="shared" ref="M80:M143" si="206">K80*$P$4</f>
        <v>922914.38138442684</v>
      </c>
      <c r="N80" s="8">
        <f t="shared" ref="N80" si="207">M80*SQRT((L80/K80)^2+($Q$4/$P$4)^2)</f>
        <v>22396.071810429345</v>
      </c>
    </row>
    <row r="81" spans="1:14" ht="12.75" customHeight="1">
      <c r="A81" t="s">
        <v>92</v>
      </c>
      <c r="B81" s="9"/>
      <c r="C81" s="8"/>
      <c r="D81">
        <v>10171</v>
      </c>
      <c r="E81">
        <v>9122.5849610000005</v>
      </c>
      <c r="F81" s="8"/>
      <c r="G81" s="8"/>
      <c r="H81" s="8"/>
      <c r="I81" s="8"/>
      <c r="J81">
        <v>2373.7211910000001</v>
      </c>
      <c r="K81" s="8"/>
      <c r="L81" s="8"/>
      <c r="M81" s="8"/>
      <c r="N81" s="8"/>
    </row>
    <row r="82" spans="1:14" ht="12.75" customHeight="1">
      <c r="A82" t="s">
        <v>93</v>
      </c>
      <c r="B82" s="9"/>
      <c r="C82" s="8"/>
      <c r="D82">
        <v>10280</v>
      </c>
      <c r="E82">
        <v>8958.8466800000006</v>
      </c>
      <c r="F82" s="8"/>
      <c r="G82" s="8"/>
      <c r="H82" s="8"/>
      <c r="I82" s="8"/>
      <c r="J82">
        <v>2283.9252929999998</v>
      </c>
      <c r="K82" s="8"/>
      <c r="L82" s="8"/>
      <c r="M82" s="8"/>
      <c r="N82" s="8"/>
    </row>
    <row r="83" spans="1:14" ht="12.75" customHeight="1">
      <c r="A83" t="s">
        <v>94</v>
      </c>
      <c r="B83" s="9"/>
      <c r="C83" s="8">
        <v>21.544346900318825</v>
      </c>
      <c r="D83">
        <v>9980</v>
      </c>
      <c r="E83">
        <v>9726.1455079999996</v>
      </c>
      <c r="F83" s="8">
        <f t="shared" ref="F83" si="208">AVERAGE(E83:E85)</f>
        <v>9843.9345703333329</v>
      </c>
      <c r="G83" s="8">
        <f t="shared" ref="G83" si="209">STDEV(E83:E85)/SQRT(COUNT(E83:E85))</f>
        <v>95.169406658397321</v>
      </c>
      <c r="H83" s="8">
        <f t="shared" ref="H83:H146" si="210">F83*$P$2</f>
        <v>6960305.9072824158</v>
      </c>
      <c r="I83" s="8">
        <f t="shared" ref="I83" si="211">H83*SQRT((G83/F83)^2+($Q$2/$P$2)^2)</f>
        <v>94188.677763903528</v>
      </c>
      <c r="J83">
        <v>2859.9665530000002</v>
      </c>
      <c r="K83" s="8">
        <f t="shared" ref="K83" si="212">AVERAGE(J83:J85)</f>
        <v>2853.2454426666663</v>
      </c>
      <c r="L83" s="8">
        <f t="shared" ref="L83" si="213">STDEV(J83:J85)/SQRT(COUNT(J83:J85))</f>
        <v>33.053532239326508</v>
      </c>
      <c r="M83" s="8">
        <f t="shared" ref="M83:M146" si="214">K83*$P$4</f>
        <v>1125258.1992257312</v>
      </c>
      <c r="N83" s="8">
        <f t="shared" ref="N83" si="215">M83*SQRT((L83/K83)^2+($Q$4/$P$4)^2)</f>
        <v>27026.00436984477</v>
      </c>
    </row>
    <row r="84" spans="1:14" ht="12.75" customHeight="1">
      <c r="A84" t="s">
        <v>95</v>
      </c>
      <c r="B84" s="9"/>
      <c r="C84" s="8"/>
      <c r="D84">
        <v>10118</v>
      </c>
      <c r="E84">
        <v>10032.3125</v>
      </c>
      <c r="F84" s="8"/>
      <c r="G84" s="8"/>
      <c r="H84" s="8"/>
      <c r="I84" s="8"/>
      <c r="J84">
        <v>2906.8386230000001</v>
      </c>
      <c r="K84" s="8"/>
      <c r="L84" s="8"/>
      <c r="M84" s="8"/>
      <c r="N84" s="8"/>
    </row>
    <row r="85" spans="1:14" ht="12.75" customHeight="1">
      <c r="A85" t="s">
        <v>96</v>
      </c>
      <c r="B85" s="9"/>
      <c r="C85" s="8"/>
      <c r="D85">
        <v>10192</v>
      </c>
      <c r="E85">
        <v>9773.3457030000009</v>
      </c>
      <c r="F85" s="8"/>
      <c r="G85" s="8"/>
      <c r="H85" s="8"/>
      <c r="I85" s="8"/>
      <c r="J85">
        <v>2792.9311520000001</v>
      </c>
      <c r="K85" s="8"/>
      <c r="L85" s="8"/>
      <c r="M85" s="8"/>
      <c r="N85" s="8"/>
    </row>
    <row r="86" spans="1:14" ht="12.75" customHeight="1">
      <c r="A86" t="s">
        <v>97</v>
      </c>
      <c r="B86" s="9"/>
      <c r="C86" s="8">
        <v>31.622776601683775</v>
      </c>
      <c r="D86">
        <v>10171</v>
      </c>
      <c r="E86">
        <v>10837.454102</v>
      </c>
      <c r="F86" s="8">
        <f t="shared" ref="F86" si="216">AVERAGE(E86:E88)</f>
        <v>10996.474609666666</v>
      </c>
      <c r="G86" s="8">
        <f t="shared" ref="G86" si="217">STDEV(E86:E88)/SQRT(COUNT(E86:E88))</f>
        <v>81.825871457247629</v>
      </c>
      <c r="H86" s="8">
        <f t="shared" ref="H86:H149" si="218">F86*$P$2</f>
        <v>7775227.1348500298</v>
      </c>
      <c r="I86" s="8">
        <f t="shared" ref="I86" si="219">H86*SQRT((G86/F86)^2+($Q$2/$P$2)^2)</f>
        <v>93634.296674936544</v>
      </c>
      <c r="J86">
        <v>3463.696289</v>
      </c>
      <c r="K86" s="8">
        <f t="shared" ref="K86" si="220">AVERAGE(J86:J88)</f>
        <v>3514.2849933333332</v>
      </c>
      <c r="L86" s="8">
        <f t="shared" ref="L86" si="221">STDEV(J86:J88)/SQRT(COUNT(J86:J88))</f>
        <v>35.811478345339886</v>
      </c>
      <c r="M86" s="8">
        <f t="shared" ref="M86:M149" si="222">K86*$P$4</f>
        <v>1385957.8794134129</v>
      </c>
      <c r="N86" s="8">
        <f t="shared" ref="N86" si="223">M86*SQRT((L86/K86)^2+($Q$4/$P$4)^2)</f>
        <v>32399.56627816406</v>
      </c>
    </row>
    <row r="87" spans="1:14" ht="12.75" customHeight="1">
      <c r="A87" t="s">
        <v>98</v>
      </c>
      <c r="B87" s="9"/>
      <c r="C87" s="8"/>
      <c r="D87">
        <v>10242</v>
      </c>
      <c r="E87">
        <v>11042.506836</v>
      </c>
      <c r="F87" s="8"/>
      <c r="G87" s="8"/>
      <c r="H87" s="8"/>
      <c r="I87" s="8"/>
      <c r="J87">
        <v>3495.670654</v>
      </c>
      <c r="K87" s="8"/>
      <c r="L87" s="8"/>
      <c r="M87" s="8"/>
      <c r="N87" s="8"/>
    </row>
    <row r="88" spans="1:14" ht="12.75" customHeight="1">
      <c r="A88" t="s">
        <v>99</v>
      </c>
      <c r="B88" s="9"/>
      <c r="C88" s="8"/>
      <c r="D88">
        <v>10167</v>
      </c>
      <c r="E88">
        <v>11109.462890999999</v>
      </c>
      <c r="F88" s="8"/>
      <c r="G88" s="8"/>
      <c r="H88" s="8"/>
      <c r="I88" s="8"/>
      <c r="J88">
        <v>3583.4880370000001</v>
      </c>
      <c r="K88" s="8"/>
      <c r="L88" s="8"/>
      <c r="M88" s="8"/>
      <c r="N88" s="8"/>
    </row>
    <row r="89" spans="1:14" ht="12.75" customHeight="1">
      <c r="A89" t="s">
        <v>100</v>
      </c>
      <c r="B89" s="9"/>
      <c r="C89" s="8">
        <v>56.234132519034866</v>
      </c>
      <c r="D89">
        <v>10171</v>
      </c>
      <c r="E89">
        <v>12148.551758</v>
      </c>
      <c r="F89" s="8">
        <f t="shared" ref="F89" si="224">AVERAGE(E89:E91)</f>
        <v>11967.608724</v>
      </c>
      <c r="G89" s="8">
        <f t="shared" ref="G89" si="225">STDEV(E89:E91)/SQRT(COUNT(E89:E91))</f>
        <v>171.89159282083708</v>
      </c>
      <c r="H89" s="8">
        <f t="shared" ref="H89:H152" si="226">F89*$P$2</f>
        <v>8461882.5026262999</v>
      </c>
      <c r="I89" s="8">
        <f t="shared" ref="I89" si="227">H89*SQRT((G89/F89)^2+($Q$2/$P$2)^2)</f>
        <v>145572.19014817054</v>
      </c>
      <c r="J89">
        <v>4099.4750979999999</v>
      </c>
      <c r="K89" s="8">
        <f t="shared" ref="K89" si="228">AVERAGE(J89:J91)</f>
        <v>3985.4730629999999</v>
      </c>
      <c r="L89" s="8">
        <f t="shared" ref="L89" si="229">STDEV(J89:J91)/SQRT(COUNT(J89:J91))</f>
        <v>73.414053993613322</v>
      </c>
      <c r="M89" s="8">
        <f t="shared" ref="M89:M152" si="230">K89*$P$4</f>
        <v>1571784.2478152229</v>
      </c>
      <c r="N89" s="8">
        <f t="shared" ref="N89" si="231">M89*SQRT((L89/K89)^2+($Q$4/$P$4)^2)</f>
        <v>43952.530691066255</v>
      </c>
    </row>
    <row r="90" spans="1:14" ht="12.75" customHeight="1">
      <c r="A90" t="s">
        <v>101</v>
      </c>
      <c r="B90" s="9"/>
      <c r="C90" s="8"/>
      <c r="D90">
        <v>10133</v>
      </c>
      <c r="E90">
        <v>12130.287109000001</v>
      </c>
      <c r="F90" s="8"/>
      <c r="G90" s="8"/>
      <c r="H90" s="8"/>
      <c r="I90" s="8"/>
      <c r="J90">
        <v>4008.6064449999999</v>
      </c>
      <c r="K90" s="8"/>
      <c r="L90" s="8"/>
      <c r="M90" s="8"/>
      <c r="N90" s="8"/>
    </row>
    <row r="91" spans="1:14" ht="12.75" customHeight="1">
      <c r="A91" t="s">
        <v>102</v>
      </c>
      <c r="B91" s="9"/>
      <c r="C91" s="8"/>
      <c r="D91">
        <v>10198</v>
      </c>
      <c r="E91">
        <v>11623.987305000001</v>
      </c>
      <c r="F91" s="8"/>
      <c r="G91" s="8"/>
      <c r="H91" s="8"/>
      <c r="I91" s="8"/>
      <c r="J91">
        <v>3848.3376459999999</v>
      </c>
      <c r="K91" s="8"/>
      <c r="L91" s="8"/>
      <c r="M91" s="8"/>
      <c r="N91" s="8"/>
    </row>
    <row r="92" spans="1:14" ht="12.75" customHeight="1">
      <c r="A92" t="s">
        <v>103</v>
      </c>
      <c r="B92" s="9"/>
      <c r="C92" s="8">
        <v>99.999999999999957</v>
      </c>
      <c r="D92">
        <v>10259</v>
      </c>
      <c r="E92">
        <v>12043.177734000001</v>
      </c>
      <c r="F92" s="8">
        <f t="shared" ref="F92" si="232">AVERAGE(E92:E94)</f>
        <v>11889.996744666665</v>
      </c>
      <c r="G92" s="8">
        <f t="shared" ref="G92" si="233">STDEV(E92:E94)/SQRT(COUNT(E92:E94))</f>
        <v>114.28921010347564</v>
      </c>
      <c r="H92" s="8">
        <f t="shared" ref="H92:H155" si="234">F92*$P$2</f>
        <v>8407005.7544754446</v>
      </c>
      <c r="I92" s="8">
        <f t="shared" ref="I92" si="235">H92*SQRT((G92/F92)^2+($Q$2/$P$2)^2)</f>
        <v>113432.2858998899</v>
      </c>
      <c r="J92">
        <v>3959.7629390000002</v>
      </c>
      <c r="K92" s="8">
        <f t="shared" ref="K92" si="236">AVERAGE(J92:J94)</f>
        <v>3944.3764646666664</v>
      </c>
      <c r="L92" s="8">
        <f t="shared" ref="L92" si="237">STDEV(J92:J94)/SQRT(COUNT(J92:J94))</f>
        <v>32.17866502145791</v>
      </c>
      <c r="M92" s="8">
        <f t="shared" ref="M92:M155" si="238">K92*$P$4</f>
        <v>1555576.6396146296</v>
      </c>
      <c r="N92" s="8">
        <f t="shared" ref="N92" si="239">M92*SQRT((L92/K92)^2+($Q$4/$P$4)^2)</f>
        <v>35102.25106421041</v>
      </c>
    </row>
    <row r="93" spans="1:14" ht="12.75" customHeight="1">
      <c r="A93" t="s">
        <v>104</v>
      </c>
      <c r="B93" s="9"/>
      <c r="C93" s="8"/>
      <c r="D93">
        <v>10206</v>
      </c>
      <c r="E93">
        <v>11960.333984000001</v>
      </c>
      <c r="F93" s="8"/>
      <c r="G93" s="8"/>
      <c r="H93" s="8"/>
      <c r="I93" s="8"/>
      <c r="J93">
        <v>3990.8020019999999</v>
      </c>
      <c r="K93" s="8"/>
      <c r="L93" s="8"/>
      <c r="M93" s="8"/>
      <c r="N93" s="8"/>
    </row>
    <row r="94" spans="1:14" ht="12.75" customHeight="1">
      <c r="A94" t="s">
        <v>105</v>
      </c>
      <c r="B94" s="9"/>
      <c r="C94" s="8"/>
      <c r="D94">
        <v>10120</v>
      </c>
      <c r="E94">
        <v>11666.478515999999</v>
      </c>
      <c r="F94" s="8"/>
      <c r="G94" s="8"/>
      <c r="H94" s="8"/>
      <c r="I94" s="8"/>
      <c r="J94">
        <v>3882.564453</v>
      </c>
      <c r="K94" s="8"/>
      <c r="L94" s="8"/>
      <c r="M94" s="8"/>
      <c r="N94" s="8"/>
    </row>
    <row r="95" spans="1:14" ht="12.75" customHeight="1">
      <c r="A95" t="s">
        <v>106</v>
      </c>
      <c r="B95" s="9"/>
      <c r="C95" s="8">
        <v>1000</v>
      </c>
      <c r="D95">
        <v>10256</v>
      </c>
      <c r="E95">
        <v>12949.28125</v>
      </c>
      <c r="F95" s="8">
        <f t="shared" ref="F95" si="240">AVERAGE(E95:E97)</f>
        <v>12804.784505333335</v>
      </c>
      <c r="G95" s="8">
        <f t="shared" ref="G95" si="241">STDEV(E95:E97)/SQRT(COUNT(E95:E97))</f>
        <v>122.42818221676571</v>
      </c>
      <c r="H95" s="8">
        <f t="shared" ref="H95:H158" si="242">F95*$P$2</f>
        <v>9053820.5630243253</v>
      </c>
      <c r="I95" s="8">
        <f t="shared" ref="I95" si="243">H95*SQRT((G95/F95)^2+($Q$2/$P$2)^2)</f>
        <v>121830.41077995811</v>
      </c>
      <c r="J95">
        <v>3947.5876459999999</v>
      </c>
      <c r="K95" s="8">
        <f t="shared" ref="K95" si="244">AVERAGE(J95:J97)</f>
        <v>3841.4848633333331</v>
      </c>
      <c r="L95" s="8">
        <f t="shared" ref="L95" si="245">STDEV(J95:J97)/SQRT(COUNT(J95:J97))</f>
        <v>74.385059821850888</v>
      </c>
      <c r="M95" s="8">
        <f t="shared" ref="M95:M158" si="246">K95*$P$4</f>
        <v>1514998.42075534</v>
      </c>
      <c r="N95" s="8">
        <f t="shared" ref="N95" si="247">M95*SQRT((L95/K95)^2+($Q$4/$P$4)^2)</f>
        <v>43319.247953572878</v>
      </c>
    </row>
    <row r="96" spans="1:14" ht="12.75" customHeight="1">
      <c r="A96" t="s">
        <v>107</v>
      </c>
      <c r="B96" s="9"/>
      <c r="C96" s="8"/>
      <c r="D96">
        <v>10391</v>
      </c>
      <c r="E96">
        <v>12561.344727</v>
      </c>
      <c r="F96" s="8"/>
      <c r="G96" s="8"/>
      <c r="H96" s="8"/>
      <c r="I96" s="8"/>
      <c r="J96">
        <v>3698.1225589999999</v>
      </c>
      <c r="K96" s="8"/>
      <c r="L96" s="8"/>
      <c r="M96" s="8"/>
      <c r="N96" s="8"/>
    </row>
    <row r="97" spans="1:14" ht="12.75" customHeight="1">
      <c r="A97" t="s">
        <v>108</v>
      </c>
      <c r="B97" s="9"/>
      <c r="C97" s="8"/>
      <c r="D97">
        <v>10296</v>
      </c>
      <c r="E97">
        <v>12903.727539</v>
      </c>
      <c r="F97" s="8"/>
      <c r="G97" s="8"/>
      <c r="H97" s="8"/>
      <c r="I97" s="8"/>
      <c r="J97">
        <v>3878.744385</v>
      </c>
      <c r="K97" s="8"/>
      <c r="L97" s="8"/>
      <c r="M97" s="8"/>
      <c r="N97" s="8"/>
    </row>
    <row r="98" spans="1:14" ht="12.75" customHeight="1">
      <c r="A98" t="s">
        <v>109</v>
      </c>
      <c r="B98" s="9" t="s">
        <v>110</v>
      </c>
      <c r="C98" s="8">
        <v>0</v>
      </c>
      <c r="D98">
        <v>10481</v>
      </c>
      <c r="E98">
        <v>3.8515519999999999</v>
      </c>
      <c r="F98" s="8">
        <f t="shared" ref="F98" si="248">AVERAGE(E98:E100)</f>
        <v>4.8659739999999996</v>
      </c>
      <c r="G98" s="8">
        <f t="shared" ref="G98" si="249">STDEV(E98:E100)/SQRT(COUNT(E98:E100))</f>
        <v>0.64019268450782496</v>
      </c>
      <c r="H98" s="8">
        <f t="shared" ref="H98:H161" si="250">F98*$P$2</f>
        <v>3440.5620369473659</v>
      </c>
      <c r="I98" s="8">
        <f t="shared" ref="I98" si="251">H98*SQRT((G98/F98)^2+($Q$2/$P$2)^2)</f>
        <v>453.82889521781703</v>
      </c>
      <c r="J98">
        <v>1.2728390000000001</v>
      </c>
      <c r="K98" s="8">
        <f t="shared" ref="K98" si="252">AVERAGE(J98:J100)</f>
        <v>1.5924343333333333</v>
      </c>
      <c r="L98" s="8">
        <f t="shared" ref="L98" si="253">STDEV(J98:J100)/SQRT(COUNT(J98:J100))</f>
        <v>0.2153043493850294</v>
      </c>
      <c r="M98" s="8">
        <f t="shared" ref="M98:M161" si="254">K98*$P$4</f>
        <v>628.02160778610425</v>
      </c>
      <c r="N98" s="8">
        <f t="shared" ref="N98" si="255">M98*SQRT((L98/K98)^2+($Q$4/$P$4)^2)</f>
        <v>85.933257006651161</v>
      </c>
    </row>
    <row r="99" spans="1:14" ht="12.75" customHeight="1">
      <c r="A99" t="s">
        <v>111</v>
      </c>
      <c r="B99" s="9"/>
      <c r="C99" s="8"/>
      <c r="D99">
        <v>10273</v>
      </c>
      <c r="E99">
        <v>6.0497579999999997</v>
      </c>
      <c r="F99" s="8"/>
      <c r="G99" s="8"/>
      <c r="H99" s="8"/>
      <c r="I99" s="8"/>
      <c r="J99">
        <v>2.0021559999999998</v>
      </c>
      <c r="K99" s="8"/>
      <c r="L99" s="8"/>
      <c r="M99" s="8"/>
      <c r="N99" s="8"/>
    </row>
    <row r="100" spans="1:14" ht="12.75" customHeight="1">
      <c r="A100" t="s">
        <v>112</v>
      </c>
      <c r="B100" s="9"/>
      <c r="C100" s="8"/>
      <c r="D100">
        <v>10268</v>
      </c>
      <c r="E100">
        <v>4.696612</v>
      </c>
      <c r="F100" s="8"/>
      <c r="G100" s="8"/>
      <c r="H100" s="8"/>
      <c r="I100" s="8"/>
      <c r="J100">
        <v>1.502308</v>
      </c>
      <c r="K100" s="8"/>
      <c r="L100" s="8"/>
      <c r="M100" s="8"/>
      <c r="N100" s="8"/>
    </row>
    <row r="101" spans="1:14" ht="12.75" customHeight="1">
      <c r="A101" t="s">
        <v>113</v>
      </c>
      <c r="B101" s="9"/>
      <c r="C101" s="8">
        <v>1</v>
      </c>
      <c r="D101">
        <v>10324</v>
      </c>
      <c r="E101">
        <v>4.5935569999999997</v>
      </c>
      <c r="F101" s="8">
        <f t="shared" ref="F101" si="256">AVERAGE(E101:E103)</f>
        <v>4.2019026666666663</v>
      </c>
      <c r="G101" s="8">
        <f t="shared" ref="G101" si="257">STDEV(E101:E103)/SQRT(COUNT(E101:E103))</f>
        <v>0.26632932130874692</v>
      </c>
      <c r="H101" s="8">
        <f t="shared" ref="H101:H164" si="258">F101*$P$2</f>
        <v>2971.0201488707576</v>
      </c>
      <c r="I101" s="8">
        <f t="shared" ref="I101" si="259">H101*SQRT((G101/F101)^2+($Q$2/$P$2)^2)</f>
        <v>190.40191834228858</v>
      </c>
      <c r="J101">
        <v>1.7319070000000001</v>
      </c>
      <c r="K101" s="8">
        <f t="shared" ref="K101" si="260">AVERAGE(J101:J103)</f>
        <v>2.666153</v>
      </c>
      <c r="L101" s="8">
        <f t="shared" ref="L101" si="261">STDEV(J101:J103)/SQRT(COUNT(J101:J103))</f>
        <v>0.4690255369010658</v>
      </c>
      <c r="M101" s="8">
        <f t="shared" ref="M101:M164" si="262">K101*$P$4</f>
        <v>1051.4729923957589</v>
      </c>
      <c r="N101" s="8">
        <f t="shared" ref="N101" si="263">M101*SQRT((L101/K101)^2+($Q$4/$P$4)^2)</f>
        <v>186.29166681836068</v>
      </c>
    </row>
    <row r="102" spans="1:14" ht="12.75" customHeight="1">
      <c r="A102" t="s">
        <v>114</v>
      </c>
      <c r="B102" s="9"/>
      <c r="C102" s="8"/>
      <c r="D102">
        <v>10205</v>
      </c>
      <c r="E102">
        <v>4.3187239999999996</v>
      </c>
      <c r="F102" s="8"/>
      <c r="G102" s="8"/>
      <c r="H102" s="8"/>
      <c r="I102" s="8"/>
      <c r="J102">
        <v>3.2063730000000001</v>
      </c>
      <c r="K102" s="8"/>
      <c r="L102" s="8"/>
      <c r="M102" s="8"/>
      <c r="N102" s="8"/>
    </row>
    <row r="103" spans="1:14" ht="12.75" customHeight="1">
      <c r="A103" t="s">
        <v>115</v>
      </c>
      <c r="B103" s="9"/>
      <c r="C103" s="8"/>
      <c r="D103">
        <v>10291</v>
      </c>
      <c r="E103">
        <v>3.6934269999999998</v>
      </c>
      <c r="F103" s="8"/>
      <c r="G103" s="8"/>
      <c r="H103" s="8"/>
      <c r="I103" s="8"/>
      <c r="J103">
        <v>3.0601790000000002</v>
      </c>
      <c r="K103" s="8"/>
      <c r="L103" s="8"/>
      <c r="M103" s="8"/>
      <c r="N103" s="8"/>
    </row>
    <row r="104" spans="1:14" ht="12.75" customHeight="1">
      <c r="A104" t="s">
        <v>116</v>
      </c>
      <c r="B104" s="9"/>
      <c r="C104" s="8">
        <v>1.4677992676220697</v>
      </c>
      <c r="D104">
        <v>10172</v>
      </c>
      <c r="E104">
        <v>5.0573610000000002</v>
      </c>
      <c r="F104" s="8">
        <f t="shared" ref="F104" si="264">AVERAGE(E104:E106)</f>
        <v>5.2000103333333341</v>
      </c>
      <c r="G104" s="8">
        <f t="shared" ref="G104" si="265">STDEV(E104:E106)/SQRT(COUNT(E104:E106))</f>
        <v>0.78653748550748903</v>
      </c>
      <c r="H104" s="8">
        <f t="shared" ref="H104:H167" si="266">F104*$P$2</f>
        <v>3676.7475832383584</v>
      </c>
      <c r="I104" s="8">
        <f t="shared" ref="I104" si="267">H104*SQRT((G104/F104)^2+($Q$2/$P$2)^2)</f>
        <v>557.22207523230065</v>
      </c>
      <c r="J104">
        <v>7.969563</v>
      </c>
      <c r="K104" s="8">
        <f t="shared" ref="K104" si="268">AVERAGE(J104:J106)</f>
        <v>14.009096333333332</v>
      </c>
      <c r="L104" s="8">
        <f t="shared" ref="L104" si="269">STDEV(J104:J106)/SQRT(COUNT(J104:J106))</f>
        <v>4.38137671362683</v>
      </c>
      <c r="M104" s="8">
        <f t="shared" ref="M104:M167" si="270">K104*$P$4</f>
        <v>5524.8841466976764</v>
      </c>
      <c r="N104" s="8">
        <f t="shared" ref="N104" si="271">M104*SQRT((L104/K104)^2+($Q$4/$P$4)^2)</f>
        <v>1731.8253908705115</v>
      </c>
    </row>
    <row r="105" spans="1:14" ht="12.75" customHeight="1">
      <c r="A105" t="s">
        <v>117</v>
      </c>
      <c r="B105" s="9"/>
      <c r="C105" s="8"/>
      <c r="D105">
        <v>10236</v>
      </c>
      <c r="E105">
        <v>3.914625</v>
      </c>
      <c r="F105" s="8"/>
      <c r="G105" s="8"/>
      <c r="H105" s="8"/>
      <c r="I105" s="8"/>
      <c r="J105">
        <v>11.530462</v>
      </c>
      <c r="K105" s="8"/>
      <c r="L105" s="8"/>
      <c r="M105" s="8"/>
      <c r="N105" s="8"/>
    </row>
    <row r="106" spans="1:14" ht="12.75" customHeight="1">
      <c r="A106" t="s">
        <v>118</v>
      </c>
      <c r="B106" s="9"/>
      <c r="C106" s="8"/>
      <c r="D106">
        <v>10455</v>
      </c>
      <c r="E106">
        <v>6.6280450000000002</v>
      </c>
      <c r="F106" s="8"/>
      <c r="G106" s="8"/>
      <c r="H106" s="8"/>
      <c r="I106" s="8"/>
      <c r="J106">
        <v>22.527263999999999</v>
      </c>
      <c r="K106" s="8"/>
      <c r="L106" s="8"/>
      <c r="M106" s="8"/>
      <c r="N106" s="8"/>
    </row>
    <row r="107" spans="1:14" ht="12.75" customHeight="1">
      <c r="A107" t="s">
        <v>119</v>
      </c>
      <c r="B107" s="9"/>
      <c r="C107" s="8">
        <v>2.1544346900318838</v>
      </c>
      <c r="D107">
        <v>10316</v>
      </c>
      <c r="E107">
        <v>6.934939</v>
      </c>
      <c r="F107" s="8">
        <f t="shared" ref="F107" si="272">AVERAGE(E107:E109)</f>
        <v>8.2895123333333327</v>
      </c>
      <c r="G107" s="8">
        <f t="shared" ref="G107" si="273">STDEV(E107:E109)/SQRT(COUNT(E107:E109))</f>
        <v>2.1439388291601915</v>
      </c>
      <c r="H107" s="8">
        <f t="shared" ref="H107:H170" si="274">F107*$P$2</f>
        <v>5861.2276676516658</v>
      </c>
      <c r="I107" s="8">
        <f t="shared" ref="I107" si="275">H107*SQRT((G107/F107)^2+($Q$2/$P$2)^2)</f>
        <v>1516.9206074159915</v>
      </c>
      <c r="J107">
        <v>9.4012530000000005</v>
      </c>
      <c r="K107" s="8">
        <f t="shared" ref="K107" si="276">AVERAGE(J107:J109)</f>
        <v>13.940727000000001</v>
      </c>
      <c r="L107" s="8">
        <f t="shared" ref="L107" si="277">STDEV(J107:J109)/SQRT(COUNT(J107:J109))</f>
        <v>5.2050454218737947</v>
      </c>
      <c r="M107" s="8">
        <f t="shared" ref="M107:M170" si="278">K107*$P$4</f>
        <v>5497.9207625602694</v>
      </c>
      <c r="N107" s="8">
        <f t="shared" ref="N107" si="279">M107*SQRT((L107/K107)^2+($Q$4/$P$4)^2)</f>
        <v>2056.013581231216</v>
      </c>
    </row>
    <row r="108" spans="1:14" ht="12.75" customHeight="1">
      <c r="A108" t="s">
        <v>120</v>
      </c>
      <c r="B108" s="9"/>
      <c r="C108" s="8"/>
      <c r="D108">
        <v>10134</v>
      </c>
      <c r="E108">
        <v>5.4435520000000004</v>
      </c>
      <c r="F108" s="8"/>
      <c r="G108" s="8"/>
      <c r="H108" s="8"/>
      <c r="I108" s="8"/>
      <c r="J108">
        <v>8.0973649999999999</v>
      </c>
      <c r="K108" s="8"/>
      <c r="L108" s="8"/>
      <c r="M108" s="8"/>
      <c r="N108" s="8"/>
    </row>
    <row r="109" spans="1:14" ht="12.75" customHeight="1">
      <c r="A109" t="s">
        <v>121</v>
      </c>
      <c r="B109" s="9"/>
      <c r="C109" s="8"/>
      <c r="D109">
        <v>10427</v>
      </c>
      <c r="E109">
        <v>12.490046</v>
      </c>
      <c r="F109" s="8"/>
      <c r="G109" s="8"/>
      <c r="H109" s="8"/>
      <c r="I109" s="8"/>
      <c r="J109">
        <v>24.323563</v>
      </c>
      <c r="K109" s="8"/>
      <c r="L109" s="8"/>
      <c r="M109" s="8"/>
      <c r="N109" s="8"/>
    </row>
    <row r="110" spans="1:14" ht="12.75" customHeight="1">
      <c r="A110" t="s">
        <v>122</v>
      </c>
      <c r="B110" s="9"/>
      <c r="C110" s="8">
        <v>3.1622776601683795</v>
      </c>
      <c r="D110">
        <v>10308</v>
      </c>
      <c r="E110">
        <v>19.538091999999999</v>
      </c>
      <c r="F110" s="8">
        <f t="shared" ref="F110" si="280">AVERAGE(E110:E112)</f>
        <v>26.316165333333334</v>
      </c>
      <c r="G110" s="8">
        <f t="shared" ref="G110" si="281">STDEV(E110:E112)/SQRT(COUNT(E110:E112))</f>
        <v>7.0410362727664149</v>
      </c>
      <c r="H110" s="8">
        <f t="shared" ref="H110:H173" si="282">F110*$P$2</f>
        <v>18607.250964328417</v>
      </c>
      <c r="I110" s="8">
        <f t="shared" ref="I110" si="283">H110*SQRT((G110/F110)^2+($Q$2/$P$2)^2)</f>
        <v>4981.5899757939151</v>
      </c>
      <c r="J110">
        <v>30.031723</v>
      </c>
      <c r="K110" s="8">
        <f t="shared" ref="K110" si="284">AVERAGE(J110:J112)</f>
        <v>52.85916666666666</v>
      </c>
      <c r="L110" s="8">
        <f t="shared" ref="L110" si="285">STDEV(J110:J112)/SQRT(COUNT(J110:J112))</f>
        <v>24.380663052418459</v>
      </c>
      <c r="M110" s="8">
        <f t="shared" ref="M110:M173" si="286">K110*$P$4</f>
        <v>20846.510365513957</v>
      </c>
      <c r="N110" s="8">
        <f t="shared" ref="N110" si="287">M110*SQRT((L110/K110)^2+($Q$4/$P$4)^2)</f>
        <v>9625.2032576731253</v>
      </c>
    </row>
    <row r="111" spans="1:14" ht="12.75" customHeight="1">
      <c r="A111" t="s">
        <v>123</v>
      </c>
      <c r="B111" s="9"/>
      <c r="C111" s="8"/>
      <c r="D111">
        <v>10184</v>
      </c>
      <c r="E111">
        <v>19.0154</v>
      </c>
      <c r="F111" s="8"/>
      <c r="G111" s="8"/>
      <c r="H111" s="8"/>
      <c r="I111" s="8"/>
      <c r="J111">
        <v>26.957595999999999</v>
      </c>
      <c r="K111" s="8"/>
      <c r="L111" s="8"/>
      <c r="M111" s="8"/>
      <c r="N111" s="8"/>
    </row>
    <row r="112" spans="1:14" ht="12.75" customHeight="1">
      <c r="A112" t="s">
        <v>124</v>
      </c>
      <c r="B112" s="9"/>
      <c r="C112" s="8"/>
      <c r="D112">
        <v>10386</v>
      </c>
      <c r="E112">
        <v>40.395004</v>
      </c>
      <c r="F112" s="8"/>
      <c r="G112" s="8"/>
      <c r="H112" s="8"/>
      <c r="I112" s="8"/>
      <c r="J112">
        <v>101.58818100000001</v>
      </c>
      <c r="K112" s="8"/>
      <c r="L112" s="8"/>
      <c r="M112" s="8"/>
      <c r="N112" s="8"/>
    </row>
    <row r="113" spans="1:14" ht="12.75" customHeight="1">
      <c r="A113" t="s">
        <v>125</v>
      </c>
      <c r="B113" s="9"/>
      <c r="C113" s="8">
        <v>4.2169650342858231</v>
      </c>
      <c r="D113">
        <v>10304</v>
      </c>
      <c r="E113">
        <v>45.795822000000001</v>
      </c>
      <c r="F113" s="8">
        <f t="shared" ref="F113" si="288">AVERAGE(E113:E115)</f>
        <v>92.47576633333334</v>
      </c>
      <c r="G113" s="8">
        <f t="shared" ref="G113" si="289">STDEV(E113:E115)/SQRT(COUNT(E113:E115))</f>
        <v>44.275311982379939</v>
      </c>
      <c r="H113" s="8">
        <f t="shared" ref="H113:H176" si="290">F113*$P$2</f>
        <v>65386.418214335303</v>
      </c>
      <c r="I113" s="8">
        <f t="shared" ref="I113" si="291">H113*SQRT((G113/F113)^2+($Q$2/$P$2)^2)</f>
        <v>31311.664347466882</v>
      </c>
      <c r="J113">
        <v>77.787880000000001</v>
      </c>
      <c r="K113" s="8">
        <f t="shared" ref="K113" si="292">AVERAGE(J113:J115)</f>
        <v>110.78254433333332</v>
      </c>
      <c r="L113" s="8">
        <f t="shared" ref="L113" si="293">STDEV(J113:J115)/SQRT(COUNT(J113:J115))</f>
        <v>46.643673259177987</v>
      </c>
      <c r="M113" s="8">
        <f t="shared" ref="M113:M176" si="294">K113*$P$4</f>
        <v>43690.235854951236</v>
      </c>
      <c r="N113" s="8">
        <f t="shared" ref="N113" si="295">M113*SQRT((L113/K113)^2+($Q$4/$P$4)^2)</f>
        <v>18418.20618042913</v>
      </c>
    </row>
    <row r="114" spans="1:14" ht="12.75" customHeight="1">
      <c r="A114" t="s">
        <v>126</v>
      </c>
      <c r="B114" s="9"/>
      <c r="C114" s="8"/>
      <c r="D114">
        <v>10170</v>
      </c>
      <c r="E114">
        <v>50.649436999999999</v>
      </c>
      <c r="F114" s="8"/>
      <c r="G114" s="8"/>
      <c r="H114" s="8"/>
      <c r="I114" s="8"/>
      <c r="J114">
        <v>51.712615999999997</v>
      </c>
      <c r="K114" s="8"/>
      <c r="L114" s="8"/>
      <c r="M114" s="8"/>
      <c r="N114" s="8"/>
    </row>
    <row r="115" spans="1:14" ht="12.75" customHeight="1">
      <c r="A115" t="s">
        <v>127</v>
      </c>
      <c r="B115" s="9"/>
      <c r="C115" s="8"/>
      <c r="D115">
        <v>10280</v>
      </c>
      <c r="E115">
        <v>180.98204000000001</v>
      </c>
      <c r="F115" s="8"/>
      <c r="G115" s="8"/>
      <c r="H115" s="8"/>
      <c r="I115" s="8"/>
      <c r="J115">
        <v>202.847137</v>
      </c>
      <c r="K115" s="8"/>
      <c r="L115" s="8"/>
      <c r="M115" s="8"/>
      <c r="N115" s="8"/>
    </row>
    <row r="116" spans="1:14" ht="12.75" customHeight="1">
      <c r="A116" t="s">
        <v>128</v>
      </c>
      <c r="B116" s="9"/>
      <c r="C116" s="8">
        <v>5.6234132519034921</v>
      </c>
      <c r="D116">
        <v>10318</v>
      </c>
      <c r="E116">
        <v>186.19087200000001</v>
      </c>
      <c r="F116" s="8">
        <f t="shared" ref="F116" si="296">AVERAGE(E116:E118)</f>
        <v>263.60334266666672</v>
      </c>
      <c r="G116" s="8">
        <f t="shared" ref="G116" si="297">STDEV(E116:E118)/SQRT(COUNT(E116:E118))</f>
        <v>70.180877468512065</v>
      </c>
      <c r="H116" s="8">
        <f t="shared" ref="H116:H179" si="298">F116*$P$2</f>
        <v>186384.81290515763</v>
      </c>
      <c r="I116" s="8">
        <f t="shared" ref="I116" si="299">H116*SQRT((G116/F116)^2+($Q$2/$P$2)^2)</f>
        <v>49653.845521915668</v>
      </c>
      <c r="J116">
        <v>218.83727999999999</v>
      </c>
      <c r="K116" s="8">
        <f t="shared" ref="K116" si="300">AVERAGE(J116:J118)</f>
        <v>299.54942833333331</v>
      </c>
      <c r="L116" s="8">
        <f t="shared" ref="L116" si="301">STDEV(J116:J118)/SQRT(COUNT(J116:J118))</f>
        <v>67.596143153989317</v>
      </c>
      <c r="M116" s="8">
        <f t="shared" ref="M116:M179" si="302">K116*$P$4</f>
        <v>118135.80607717895</v>
      </c>
      <c r="N116" s="8">
        <f t="shared" ref="N116" si="303">M116*SQRT((L116/K116)^2+($Q$4/$P$4)^2)</f>
        <v>26774.069017707334</v>
      </c>
    </row>
    <row r="117" spans="1:14" ht="12.75" customHeight="1">
      <c r="A117" t="s">
        <v>129</v>
      </c>
      <c r="B117" s="9"/>
      <c r="C117" s="8"/>
      <c r="D117">
        <v>10326</v>
      </c>
      <c r="E117">
        <v>200.91160600000001</v>
      </c>
      <c r="F117" s="8"/>
      <c r="G117" s="8"/>
      <c r="H117" s="8"/>
      <c r="I117" s="8"/>
      <c r="J117">
        <v>245.98065199999999</v>
      </c>
      <c r="K117" s="8"/>
      <c r="L117" s="8"/>
      <c r="M117" s="8"/>
      <c r="N117" s="8"/>
    </row>
    <row r="118" spans="1:14" ht="12.75" customHeight="1">
      <c r="A118" t="s">
        <v>130</v>
      </c>
      <c r="B118" s="9"/>
      <c r="C118" s="8"/>
      <c r="D118">
        <v>10256</v>
      </c>
      <c r="E118">
        <v>403.70755000000003</v>
      </c>
      <c r="F118" s="8"/>
      <c r="G118" s="8"/>
      <c r="H118" s="8"/>
      <c r="I118" s="8"/>
      <c r="J118">
        <v>433.830353</v>
      </c>
      <c r="K118" s="8"/>
      <c r="L118" s="8"/>
      <c r="M118" s="8"/>
      <c r="N118" s="8"/>
    </row>
    <row r="119" spans="1:14" ht="12.75" customHeight="1">
      <c r="A119" t="s">
        <v>131</v>
      </c>
      <c r="B119" s="9"/>
      <c r="C119" s="8">
        <v>7.4989420933245601</v>
      </c>
      <c r="D119">
        <v>10368</v>
      </c>
      <c r="E119">
        <v>411.79287699999998</v>
      </c>
      <c r="F119" s="8">
        <f t="shared" ref="F119" si="304">AVERAGE(E119:E121)</f>
        <v>728.01009133333321</v>
      </c>
      <c r="G119" s="8">
        <f t="shared" ref="G119" si="305">STDEV(E119:E121)/SQRT(COUNT(E119:E121))</f>
        <v>309.32336697410227</v>
      </c>
      <c r="H119" s="8">
        <f t="shared" ref="H119:H182" si="306">F119*$P$2</f>
        <v>514750.77399839187</v>
      </c>
      <c r="I119" s="8">
        <f t="shared" ref="I119" si="307">H119*SQRT((G119/F119)^2+($Q$2/$P$2)^2)</f>
        <v>218766.1636584393</v>
      </c>
      <c r="J119">
        <v>441.66055299999999</v>
      </c>
      <c r="K119" s="8">
        <f t="shared" ref="K119" si="308">AVERAGE(J119:J121)</f>
        <v>642.3477376666666</v>
      </c>
      <c r="L119" s="8">
        <f t="shared" ref="L119" si="309">STDEV(J119:J121)/SQRT(COUNT(J119:J121))</f>
        <v>169.03542732404938</v>
      </c>
      <c r="M119" s="8">
        <f t="shared" ref="M119:M182" si="310">K119*$P$4</f>
        <v>253328.03401868377</v>
      </c>
      <c r="N119" s="8">
        <f t="shared" ref="N119" si="311">M119*SQRT((L119/K119)^2+($Q$4/$P$4)^2)</f>
        <v>66876.630782247943</v>
      </c>
    </row>
    <row r="120" spans="1:14" ht="12.75" customHeight="1">
      <c r="A120" t="s">
        <v>132</v>
      </c>
      <c r="B120" s="9"/>
      <c r="C120" s="8"/>
      <c r="D120">
        <v>10441</v>
      </c>
      <c r="E120">
        <v>425.63217200000003</v>
      </c>
      <c r="F120" s="8"/>
      <c r="G120" s="8"/>
      <c r="H120" s="8"/>
      <c r="I120" s="8"/>
      <c r="J120">
        <v>507.08059700000001</v>
      </c>
      <c r="K120" s="8"/>
      <c r="L120" s="8"/>
      <c r="M120" s="8"/>
      <c r="N120" s="8"/>
    </row>
    <row r="121" spans="1:14" ht="12.75" customHeight="1">
      <c r="A121" t="s">
        <v>133</v>
      </c>
      <c r="B121" s="9"/>
      <c r="C121" s="8"/>
      <c r="D121">
        <v>9941</v>
      </c>
      <c r="E121">
        <v>1346.605225</v>
      </c>
      <c r="F121" s="8"/>
      <c r="G121" s="8"/>
      <c r="H121" s="8"/>
      <c r="I121" s="8"/>
      <c r="J121">
        <v>978.30206299999998</v>
      </c>
      <c r="K121" s="8"/>
      <c r="L121" s="8"/>
      <c r="M121" s="8"/>
      <c r="N121" s="8"/>
    </row>
    <row r="122" spans="1:14" ht="12.75" customHeight="1">
      <c r="A122" t="s">
        <v>134</v>
      </c>
      <c r="B122" s="9"/>
      <c r="C122" s="8">
        <v>10</v>
      </c>
      <c r="D122">
        <v>10127</v>
      </c>
      <c r="E122">
        <v>1269.4776609999999</v>
      </c>
      <c r="F122" s="8">
        <f t="shared" ref="F122" si="312">AVERAGE(E122:E124)</f>
        <v>1395.0555013333333</v>
      </c>
      <c r="G122" s="8">
        <f t="shared" ref="G122" si="313">STDEV(E122:E124)/SQRT(COUNT(E122:E124))</f>
        <v>186.32299729569755</v>
      </c>
      <c r="H122" s="8">
        <f t="shared" ref="H122:H185" si="314">F122*$P$2</f>
        <v>986395.52889555972</v>
      </c>
      <c r="I122" s="8">
        <f t="shared" ref="I122" si="315">H122*SQRT((G122/F122)^2+($Q$2/$P$2)^2)</f>
        <v>132073.20848636216</v>
      </c>
      <c r="J122">
        <v>1040.477783</v>
      </c>
      <c r="K122" s="8">
        <f t="shared" ref="K122" si="316">AVERAGE(J122:J124)</f>
        <v>1112.624227</v>
      </c>
      <c r="L122" s="8">
        <f t="shared" ref="L122" si="317">STDEV(J122:J124)/SQRT(COUNT(J122:J124))</f>
        <v>124.54815745610816</v>
      </c>
      <c r="M122" s="8">
        <f t="shared" ref="M122:M185" si="318">K122*$P$4</f>
        <v>438794.89488251723</v>
      </c>
      <c r="N122" s="8">
        <f t="shared" ref="N122" si="319">M122*SQRT((L122/K122)^2+($Q$4/$P$4)^2)</f>
        <v>49979.121499706802</v>
      </c>
    </row>
    <row r="123" spans="1:14" ht="12.75" customHeight="1">
      <c r="A123" t="s">
        <v>135</v>
      </c>
      <c r="B123" s="9"/>
      <c r="C123" s="8"/>
      <c r="D123">
        <v>10214</v>
      </c>
      <c r="E123">
        <v>1154</v>
      </c>
      <c r="F123" s="8"/>
      <c r="G123" s="8"/>
      <c r="H123" s="8"/>
      <c r="I123" s="8"/>
      <c r="J123">
        <v>942.22009300000002</v>
      </c>
      <c r="K123" s="8"/>
      <c r="L123" s="8"/>
      <c r="M123" s="8"/>
      <c r="N123" s="8"/>
    </row>
    <row r="124" spans="1:14" ht="12.75" customHeight="1">
      <c r="A124" t="s">
        <v>136</v>
      </c>
      <c r="B124" s="9"/>
      <c r="C124" s="8"/>
      <c r="D124">
        <v>10283</v>
      </c>
      <c r="E124">
        <v>1761.6888429999999</v>
      </c>
      <c r="F124" s="8"/>
      <c r="G124" s="8"/>
      <c r="H124" s="8"/>
      <c r="I124" s="8"/>
      <c r="J124">
        <v>1355.1748050000001</v>
      </c>
      <c r="K124" s="8"/>
      <c r="L124" s="8"/>
      <c r="M124" s="8"/>
      <c r="N124" s="8"/>
    </row>
    <row r="125" spans="1:14" ht="12.75" customHeight="1">
      <c r="A125" t="s">
        <v>137</v>
      </c>
      <c r="B125" s="9"/>
      <c r="C125" s="8">
        <v>12.115276586285885</v>
      </c>
      <c r="D125">
        <v>10234</v>
      </c>
      <c r="E125">
        <v>1808.920288</v>
      </c>
      <c r="F125" s="8">
        <f t="shared" ref="F125" si="320">AVERAGE(E125:E127)</f>
        <v>2054.4355059999998</v>
      </c>
      <c r="G125" s="8">
        <f t="shared" ref="G125" si="321">STDEV(E125:E127)/SQRT(COUNT(E125:E127))</f>
        <v>230.17641695945184</v>
      </c>
      <c r="H125" s="8">
        <f t="shared" ref="H125:H188" si="322">F125*$P$2</f>
        <v>1452620.3406143051</v>
      </c>
      <c r="I125" s="8">
        <f t="shared" ref="I125" si="323">H125*SQRT((G125/F125)^2+($Q$2/$P$2)^2)</f>
        <v>163329.96061370536</v>
      </c>
      <c r="J125">
        <v>1425.723999</v>
      </c>
      <c r="K125" s="8">
        <f t="shared" ref="K125" si="324">AVERAGE(J125:J127)</f>
        <v>1861.2973226666666</v>
      </c>
      <c r="L125" s="8">
        <f t="shared" ref="L125" si="325">STDEV(J125:J127)/SQRT(COUNT(J125:J127))</f>
        <v>371.80959981388651</v>
      </c>
      <c r="M125" s="8">
        <f t="shared" ref="M125:M188" si="326">K125*$P$4</f>
        <v>734055.34701216849</v>
      </c>
      <c r="N125" s="8">
        <f t="shared" ref="N125" si="327">M125*SQRT((L125/K125)^2+($Q$4/$P$4)^2)</f>
        <v>147444.70476293203</v>
      </c>
    </row>
    <row r="126" spans="1:14" ht="12.75" customHeight="1">
      <c r="A126" t="s">
        <v>138</v>
      </c>
      <c r="B126" s="9"/>
      <c r="C126" s="8"/>
      <c r="D126">
        <v>10285</v>
      </c>
      <c r="E126">
        <v>1839.946533</v>
      </c>
      <c r="F126" s="8"/>
      <c r="G126" s="8"/>
      <c r="H126" s="8"/>
      <c r="I126" s="8"/>
      <c r="J126">
        <v>1557.131836</v>
      </c>
      <c r="K126" s="8"/>
      <c r="L126" s="8"/>
      <c r="M126" s="8"/>
      <c r="N126" s="8"/>
    </row>
    <row r="127" spans="1:14" ht="12.75" customHeight="1">
      <c r="A127" t="s">
        <v>139</v>
      </c>
      <c r="B127" s="9"/>
      <c r="C127" s="8"/>
      <c r="D127">
        <v>10154</v>
      </c>
      <c r="E127">
        <v>2514.4396969999998</v>
      </c>
      <c r="F127" s="8"/>
      <c r="G127" s="8"/>
      <c r="H127" s="8"/>
      <c r="I127" s="8"/>
      <c r="J127">
        <v>2601.0361330000001</v>
      </c>
      <c r="K127" s="8"/>
      <c r="L127" s="8"/>
      <c r="M127" s="8"/>
      <c r="N127" s="8"/>
    </row>
    <row r="128" spans="1:14" ht="12.75" customHeight="1">
      <c r="A128" t="s">
        <v>140</v>
      </c>
      <c r="B128" s="9"/>
      <c r="C128" s="8">
        <v>17.782794100389221</v>
      </c>
      <c r="D128">
        <v>9921</v>
      </c>
      <c r="E128">
        <v>2819.108154</v>
      </c>
      <c r="F128" s="8">
        <f t="shared" ref="F128" si="328">AVERAGE(E128:E130)</f>
        <v>2778.2924803333335</v>
      </c>
      <c r="G128" s="8">
        <f t="shared" ref="G128" si="329">STDEV(E128:E130)/SQRT(COUNT(E128:E130))</f>
        <v>23.447920966975509</v>
      </c>
      <c r="H128" s="8">
        <f t="shared" ref="H128:H191" si="330">F128*$P$2</f>
        <v>1964434.5891225897</v>
      </c>
      <c r="I128" s="8">
        <f t="shared" ref="I128" si="331">H128*SQRT((G128/F128)^2+($Q$2/$P$2)^2)</f>
        <v>24916.871744095766</v>
      </c>
      <c r="J128">
        <v>2902.4978030000002</v>
      </c>
      <c r="K128" s="8">
        <f t="shared" ref="K128" si="332">AVERAGE(J128:J130)</f>
        <v>2923.1759440000001</v>
      </c>
      <c r="L128" s="8">
        <f t="shared" ref="L128" si="333">STDEV(J128:J130)/SQRT(COUNT(J128:J130))</f>
        <v>167.44809329160785</v>
      </c>
      <c r="M128" s="8">
        <f t="shared" ref="M128:M191" si="334">K128*$P$4</f>
        <v>1152837.2742063103</v>
      </c>
      <c r="N128" s="8">
        <f t="shared" ref="N128" si="335">M128*SQRT((L128/K128)^2+($Q$4/$P$4)^2)</f>
        <v>70351.210334657662</v>
      </c>
    </row>
    <row r="129" spans="1:14" ht="12.75" customHeight="1">
      <c r="A129" t="s">
        <v>141</v>
      </c>
      <c r="B129" s="9"/>
      <c r="C129" s="8"/>
      <c r="D129">
        <v>9815</v>
      </c>
      <c r="E129">
        <v>2777.8840329999998</v>
      </c>
      <c r="F129" s="8"/>
      <c r="G129" s="8"/>
      <c r="H129" s="8"/>
      <c r="I129" s="8"/>
      <c r="J129">
        <v>2644.0397950000001</v>
      </c>
      <c r="K129" s="8"/>
      <c r="L129" s="8"/>
      <c r="M129" s="8"/>
      <c r="N129" s="8"/>
    </row>
    <row r="130" spans="1:14" ht="12.75" customHeight="1">
      <c r="A130" t="s">
        <v>142</v>
      </c>
      <c r="B130" s="9"/>
      <c r="C130" s="8"/>
      <c r="D130">
        <v>10143</v>
      </c>
      <c r="E130">
        <v>2737.8852539999998</v>
      </c>
      <c r="F130" s="8"/>
      <c r="G130" s="8"/>
      <c r="H130" s="8"/>
      <c r="I130" s="8"/>
      <c r="J130">
        <v>3222.9902339999999</v>
      </c>
      <c r="K130" s="8"/>
      <c r="L130" s="8"/>
      <c r="M130" s="8"/>
      <c r="N130" s="8"/>
    </row>
    <row r="131" spans="1:14" ht="12.75" customHeight="1">
      <c r="A131" t="s">
        <v>143</v>
      </c>
      <c r="B131" s="9"/>
      <c r="C131" s="8">
        <v>21.544346900318825</v>
      </c>
      <c r="D131">
        <v>10274</v>
      </c>
      <c r="E131">
        <v>2638.6499020000001</v>
      </c>
      <c r="F131" s="8">
        <f t="shared" ref="F131" si="336">AVERAGE(E131:E133)</f>
        <v>2898.4565430000002</v>
      </c>
      <c r="G131" s="8">
        <f t="shared" ref="G131" si="337">STDEV(E131:E133)/SQRT(COUNT(E131:E133))</f>
        <v>155.60794484508801</v>
      </c>
      <c r="H131" s="8">
        <f t="shared" ref="H131:H194" si="338">F131*$P$2</f>
        <v>2049398.444707576</v>
      </c>
      <c r="I131" s="8">
        <f t="shared" ref="I131" si="339">H131*SQRT((G131/F131)^2+($Q$2/$P$2)^2)</f>
        <v>111723.12164554313</v>
      </c>
      <c r="J131">
        <v>3109.7509770000001</v>
      </c>
      <c r="K131" s="8">
        <f t="shared" ref="K131" si="340">AVERAGE(J131:J133)</f>
        <v>3729.7780763333335</v>
      </c>
      <c r="L131" s="8">
        <f t="shared" ref="L131" si="341">STDEV(J131:J133)/SQRT(COUNT(J131:J133))</f>
        <v>461.99729497540767</v>
      </c>
      <c r="M131" s="8">
        <f t="shared" ref="M131:M194" si="342">K131*$P$4</f>
        <v>1470943.6836124209</v>
      </c>
      <c r="N131" s="8">
        <f t="shared" ref="N131" si="343">M131*SQRT((L131/K131)^2+($Q$4/$P$4)^2)</f>
        <v>184811.27182100495</v>
      </c>
    </row>
    <row r="132" spans="1:14" ht="12.75" customHeight="1">
      <c r="A132" t="s">
        <v>144</v>
      </c>
      <c r="B132" s="9"/>
      <c r="C132" s="8"/>
      <c r="D132">
        <v>10048</v>
      </c>
      <c r="E132">
        <v>2879.9790039999998</v>
      </c>
      <c r="F132" s="8"/>
      <c r="G132" s="8"/>
      <c r="H132" s="8"/>
      <c r="I132" s="8"/>
      <c r="J132">
        <v>3446.4963379999999</v>
      </c>
      <c r="K132" s="8"/>
      <c r="L132" s="8"/>
      <c r="M132" s="8"/>
      <c r="N132" s="8"/>
    </row>
    <row r="133" spans="1:14" ht="12.75" customHeight="1">
      <c r="A133" t="s">
        <v>145</v>
      </c>
      <c r="B133" s="9"/>
      <c r="C133" s="8"/>
      <c r="D133">
        <v>10165</v>
      </c>
      <c r="E133">
        <v>3176.7407229999999</v>
      </c>
      <c r="F133" s="8"/>
      <c r="G133" s="8"/>
      <c r="H133" s="8"/>
      <c r="I133" s="8"/>
      <c r="J133">
        <v>4633.0869140000004</v>
      </c>
      <c r="K133" s="8"/>
      <c r="L133" s="8"/>
      <c r="M133" s="8"/>
      <c r="N133" s="8"/>
    </row>
    <row r="134" spans="1:14" ht="12.75" customHeight="1">
      <c r="A134" t="s">
        <v>146</v>
      </c>
      <c r="B134" s="9"/>
      <c r="C134" s="8">
        <v>31.622776601683775</v>
      </c>
      <c r="D134">
        <v>10101</v>
      </c>
      <c r="E134">
        <v>3181.2873540000001</v>
      </c>
      <c r="F134" s="8">
        <f t="shared" ref="F134" si="344">AVERAGE(E134:E136)</f>
        <v>3390.3486330000001</v>
      </c>
      <c r="G134" s="8">
        <f t="shared" ref="G134" si="345">STDEV(E134:E136)/SQRT(COUNT(E134:E136))</f>
        <v>246.92398340413072</v>
      </c>
      <c r="H134" s="8">
        <f t="shared" ref="H134:H197" si="346">F134*$P$2</f>
        <v>2397198.3407055195</v>
      </c>
      <c r="I134" s="8">
        <f t="shared" ref="I134" si="347">H134*SQRT((G134/F134)^2+($Q$2/$P$2)^2)</f>
        <v>176060.70436589164</v>
      </c>
      <c r="J134">
        <v>4380.0830079999996</v>
      </c>
      <c r="K134" s="8">
        <f t="shared" ref="K134" si="348">AVERAGE(J134:J136)</f>
        <v>5253.8707683333332</v>
      </c>
      <c r="L134" s="8">
        <f t="shared" ref="L134" si="349">STDEV(J134:J136)/SQRT(COUNT(J134:J136))</f>
        <v>784.22347931820252</v>
      </c>
      <c r="M134" s="8">
        <f t="shared" ref="M134:M197" si="350">K134*$P$4</f>
        <v>2072012.8283860881</v>
      </c>
      <c r="N134" s="8">
        <f t="shared" ref="N134" si="351">M134*SQRT((L134/K134)^2+($Q$4/$P$4)^2)</f>
        <v>312337.8920574002</v>
      </c>
    </row>
    <row r="135" spans="1:14" ht="12.75" customHeight="1">
      <c r="A135" t="s">
        <v>147</v>
      </c>
      <c r="B135" s="9"/>
      <c r="C135" s="8"/>
      <c r="D135">
        <v>10233</v>
      </c>
      <c r="E135">
        <v>3107.407471</v>
      </c>
      <c r="F135" s="8"/>
      <c r="G135" s="8"/>
      <c r="H135" s="8"/>
      <c r="I135" s="8"/>
      <c r="J135">
        <v>4562.7617190000001</v>
      </c>
      <c r="K135" s="8"/>
      <c r="L135" s="8"/>
      <c r="M135" s="8"/>
      <c r="N135" s="8"/>
    </row>
    <row r="136" spans="1:14" ht="12.75" customHeight="1">
      <c r="A136" t="s">
        <v>148</v>
      </c>
      <c r="B136" s="9"/>
      <c r="C136" s="8"/>
      <c r="D136">
        <v>10132</v>
      </c>
      <c r="E136">
        <v>3882.3510740000002</v>
      </c>
      <c r="F136" s="8"/>
      <c r="G136" s="8"/>
      <c r="H136" s="8"/>
      <c r="I136" s="8"/>
      <c r="J136">
        <v>6818.767578</v>
      </c>
      <c r="K136" s="8"/>
      <c r="L136" s="8"/>
      <c r="M136" s="8"/>
      <c r="N136" s="8"/>
    </row>
    <row r="137" spans="1:14" ht="12.75" customHeight="1">
      <c r="A137" t="s">
        <v>149</v>
      </c>
      <c r="B137" s="9"/>
      <c r="C137" s="8">
        <v>56.234132519034866</v>
      </c>
      <c r="D137">
        <v>10072</v>
      </c>
      <c r="E137">
        <v>3871.6528320000002</v>
      </c>
      <c r="F137" s="8">
        <f t="shared" ref="F137" si="352">AVERAGE(E137:E139)</f>
        <v>4078.7990723333332</v>
      </c>
      <c r="G137" s="8">
        <f t="shared" ref="G137" si="353">STDEV(E137:E139)/SQRT(COUNT(E137:E139))</f>
        <v>229.08414271840485</v>
      </c>
      <c r="H137" s="8">
        <f t="shared" ref="H137:H200" si="354">F137*$P$2</f>
        <v>2883977.852040763</v>
      </c>
      <c r="I137" s="8">
        <f t="shared" ref="I137" si="355">H137*SQRT((G137/F137)^2+($Q$2/$P$2)^2)</f>
        <v>164263.1930443187</v>
      </c>
      <c r="J137">
        <v>6518.4868159999996</v>
      </c>
      <c r="K137" s="8">
        <f t="shared" ref="K137" si="356">AVERAGE(J137:J139)</f>
        <v>7335.6601563333343</v>
      </c>
      <c r="L137" s="8">
        <f t="shared" ref="L137" si="357">STDEV(J137:J139)/SQRT(COUNT(J137:J139))</f>
        <v>794.74323821454675</v>
      </c>
      <c r="M137" s="8">
        <f t="shared" ref="M137:M200" si="358">K137*$P$4</f>
        <v>2893025.4699479551</v>
      </c>
      <c r="N137" s="8">
        <f t="shared" ref="N137" si="359">M137*SQRT((L137/K137)^2+($Q$4/$P$4)^2)</f>
        <v>319284.84485989151</v>
      </c>
    </row>
    <row r="138" spans="1:14" ht="12.75" customHeight="1">
      <c r="A138" t="s">
        <v>150</v>
      </c>
      <c r="B138" s="9"/>
      <c r="C138" s="8"/>
      <c r="D138">
        <v>10020</v>
      </c>
      <c r="E138">
        <v>3828.4562989999999</v>
      </c>
      <c r="F138" s="8"/>
      <c r="G138" s="8"/>
      <c r="H138" s="8"/>
      <c r="I138" s="8"/>
      <c r="J138">
        <v>6563.5600590000004</v>
      </c>
      <c r="K138" s="8"/>
      <c r="L138" s="8"/>
      <c r="M138" s="8"/>
      <c r="N138" s="8"/>
    </row>
    <row r="139" spans="1:14" ht="12.75" customHeight="1">
      <c r="A139" t="s">
        <v>151</v>
      </c>
      <c r="B139" s="9"/>
      <c r="C139" s="8"/>
      <c r="D139">
        <v>9977</v>
      </c>
      <c r="E139">
        <v>4536.2880859999996</v>
      </c>
      <c r="F139" s="8"/>
      <c r="G139" s="8"/>
      <c r="H139" s="8"/>
      <c r="I139" s="8"/>
      <c r="J139">
        <v>8924.9335940000001</v>
      </c>
      <c r="K139" s="8"/>
      <c r="L139" s="8"/>
      <c r="M139" s="8"/>
      <c r="N139" s="8"/>
    </row>
    <row r="140" spans="1:14" ht="12.75" customHeight="1">
      <c r="A140" t="s">
        <v>152</v>
      </c>
      <c r="B140" s="9"/>
      <c r="C140" s="8">
        <v>99.999999999999957</v>
      </c>
      <c r="D140">
        <v>10058</v>
      </c>
      <c r="E140">
        <v>4485.6899409999996</v>
      </c>
      <c r="F140" s="8">
        <f t="shared" ref="F140" si="360">AVERAGE(E140:E142)</f>
        <v>5177.1276040000002</v>
      </c>
      <c r="G140" s="8">
        <f t="shared" ref="G140" si="361">STDEV(E140:E142)/SQRT(COUNT(E140:E142))</f>
        <v>779.09107328053369</v>
      </c>
      <c r="H140" s="8">
        <f t="shared" ref="H140:H203" si="362">F140*$P$2</f>
        <v>3660567.9962027497</v>
      </c>
      <c r="I140" s="8">
        <f t="shared" ref="I140" si="363">H140*SQRT((G140/F140)^2+($Q$2/$P$2)^2)</f>
        <v>551957.71714842436</v>
      </c>
      <c r="J140">
        <v>8943.3935550000006</v>
      </c>
      <c r="K140" s="8">
        <f t="shared" ref="K140" si="364">AVERAGE(J140:J142)</f>
        <v>10665.471354333333</v>
      </c>
      <c r="L140" s="8">
        <f t="shared" ref="L140" si="365">STDEV(J140:J142)/SQRT(COUNT(J140:J142))</f>
        <v>2030.9554348521751</v>
      </c>
      <c r="M140" s="8">
        <f t="shared" ref="M140:M203" si="366">K140*$P$4</f>
        <v>4206230.8803178649</v>
      </c>
      <c r="N140" s="8">
        <f t="shared" ref="N140" si="367">M140*SQRT((L140/K140)^2+($Q$4/$P$4)^2)</f>
        <v>805838.743901551</v>
      </c>
    </row>
    <row r="141" spans="1:14" ht="12.75" customHeight="1">
      <c r="A141" t="s">
        <v>153</v>
      </c>
      <c r="B141" s="9"/>
      <c r="C141" s="8"/>
      <c r="D141">
        <v>9830</v>
      </c>
      <c r="E141">
        <v>4313.5556640000004</v>
      </c>
      <c r="F141" s="8"/>
      <c r="G141" s="8"/>
      <c r="H141" s="8"/>
      <c r="I141" s="8"/>
      <c r="J141">
        <v>8340.5761719999991</v>
      </c>
      <c r="K141" s="8"/>
      <c r="L141" s="8"/>
      <c r="M141" s="8"/>
      <c r="N141" s="8"/>
    </row>
    <row r="142" spans="1:14" ht="12.75" customHeight="1">
      <c r="A142" t="s">
        <v>154</v>
      </c>
      <c r="B142" s="9"/>
      <c r="C142" s="8"/>
      <c r="D142">
        <v>9845</v>
      </c>
      <c r="E142">
        <v>6732.1372069999998</v>
      </c>
      <c r="F142" s="8"/>
      <c r="G142" s="8"/>
      <c r="H142" s="8"/>
      <c r="I142" s="8"/>
      <c r="J142">
        <v>14712.444336</v>
      </c>
      <c r="K142" s="8"/>
      <c r="L142" s="8"/>
      <c r="M142" s="8"/>
      <c r="N142" s="8"/>
    </row>
    <row r="143" spans="1:14" ht="12.75" customHeight="1">
      <c r="A143" t="s">
        <v>155</v>
      </c>
      <c r="B143" s="9"/>
      <c r="C143" s="8">
        <v>1000</v>
      </c>
      <c r="D143">
        <v>9755</v>
      </c>
      <c r="E143">
        <v>6622.751953</v>
      </c>
      <c r="F143" s="8">
        <f t="shared" ref="F143" si="368">AVERAGE(E143:E145)</f>
        <v>4572.3938313333329</v>
      </c>
      <c r="G143" s="8">
        <f t="shared" ref="G143" si="369">STDEV(E143:E145)/SQRT(COUNT(E143:E145))</f>
        <v>2288.0905400057541</v>
      </c>
      <c r="H143" s="8">
        <f t="shared" ref="H143:H206" si="370">F143*$P$2</f>
        <v>3232981.64644073</v>
      </c>
      <c r="I143" s="8">
        <f t="shared" ref="I143" si="371">H143*SQRT((G143/F143)^2+($Q$2/$P$2)^2)</f>
        <v>1618119.3277225248</v>
      </c>
      <c r="J143">
        <v>15561.90625</v>
      </c>
      <c r="K143" s="8">
        <f t="shared" ref="K143" si="372">AVERAGE(J143:J145)</f>
        <v>10094.793562000001</v>
      </c>
      <c r="L143" s="8">
        <f t="shared" ref="L143" si="373">STDEV(J143:J145)/SQRT(COUNT(J143:J145))</f>
        <v>5052.6769607539718</v>
      </c>
      <c r="M143" s="8">
        <f t="shared" ref="M143:M206" si="374">K143*$P$4</f>
        <v>3981167.9203157439</v>
      </c>
      <c r="N143" s="8">
        <f t="shared" ref="N143" si="375">M143*SQRT((L143/K143)^2+($Q$4/$P$4)^2)</f>
        <v>1994425.9690898643</v>
      </c>
    </row>
    <row r="144" spans="1:14" ht="12.75" customHeight="1">
      <c r="A144" t="s">
        <v>156</v>
      </c>
      <c r="B144" s="9"/>
      <c r="C144" s="8"/>
      <c r="D144">
        <v>9917</v>
      </c>
      <c r="E144">
        <v>7090.25</v>
      </c>
      <c r="F144" s="8"/>
      <c r="G144" s="8"/>
      <c r="H144" s="8"/>
      <c r="I144" s="8"/>
      <c r="J144">
        <v>14721.375977</v>
      </c>
      <c r="K144" s="8"/>
      <c r="L144" s="8"/>
      <c r="M144" s="8"/>
      <c r="N144" s="8"/>
    </row>
    <row r="145" spans="1:14" ht="12.75" customHeight="1">
      <c r="A145" t="s">
        <v>157</v>
      </c>
      <c r="B145" s="9"/>
      <c r="C145" s="8"/>
      <c r="D145">
        <v>10440</v>
      </c>
      <c r="E145">
        <v>4.1795410000000004</v>
      </c>
      <c r="F145" s="8"/>
      <c r="G145" s="8"/>
      <c r="H145" s="8"/>
      <c r="I145" s="8"/>
      <c r="J145">
        <v>1.0984590000000001</v>
      </c>
      <c r="K145" s="8"/>
      <c r="L145" s="8"/>
      <c r="M145" s="8"/>
      <c r="N145" s="8"/>
    </row>
    <row r="146" spans="1:14" ht="12.75" customHeight="1">
      <c r="A146" t="s">
        <v>158</v>
      </c>
      <c r="B146" s="9" t="s">
        <v>159</v>
      </c>
      <c r="C146" s="8">
        <v>0</v>
      </c>
      <c r="D146">
        <v>10430</v>
      </c>
      <c r="E146">
        <v>4.7064490000000001</v>
      </c>
      <c r="F146" s="8">
        <f t="shared" ref="F146" si="376">AVERAGE(E146:E148)</f>
        <v>4.8580803333333336</v>
      </c>
      <c r="G146" s="8">
        <f t="shared" ref="G146" si="377">STDEV(E146:E148)/SQRT(COUNT(E146:E148))</f>
        <v>0.44160293266701794</v>
      </c>
      <c r="H146" s="8">
        <f t="shared" ref="H146:H209" si="378">F146*$P$2</f>
        <v>3434.9806980693434</v>
      </c>
      <c r="I146" s="8">
        <f t="shared" ref="I146" si="379">H146*SQRT((G146/F146)^2+($Q$2/$P$2)^2)</f>
        <v>313.93156043643648</v>
      </c>
      <c r="J146">
        <v>0.79851799999999995</v>
      </c>
      <c r="K146" s="8">
        <f t="shared" ref="K146" si="380">AVERAGE(J146:J148)</f>
        <v>1.3227016666666669</v>
      </c>
      <c r="L146" s="8">
        <f t="shared" ref="L146" si="381">STDEV(J146:J148)/SQRT(COUNT(J146:J148))</f>
        <v>0.28270505192534329</v>
      </c>
      <c r="M146" s="8">
        <f t="shared" ref="M146:M209" si="382">K146*$P$4</f>
        <v>521.64488665761405</v>
      </c>
      <c r="N146" s="8">
        <f t="shared" ref="N146" si="383">M146*SQRT((L146/K146)^2+($Q$4/$P$4)^2)</f>
        <v>112.03161308810084</v>
      </c>
    </row>
    <row r="147" spans="1:14" ht="12.75" customHeight="1">
      <c r="A147" t="s">
        <v>160</v>
      </c>
      <c r="B147" s="9"/>
      <c r="C147" s="8"/>
      <c r="D147">
        <v>10473</v>
      </c>
      <c r="E147">
        <v>4.1803739999999996</v>
      </c>
      <c r="F147" s="8"/>
      <c r="G147" s="8"/>
      <c r="H147" s="8"/>
      <c r="I147" s="8"/>
      <c r="J147">
        <v>1.7683420000000001</v>
      </c>
      <c r="K147" s="8"/>
      <c r="L147" s="8"/>
      <c r="M147" s="8"/>
      <c r="N147" s="8"/>
    </row>
    <row r="148" spans="1:14" ht="12.75" customHeight="1">
      <c r="A148" t="s">
        <v>161</v>
      </c>
      <c r="B148" s="9"/>
      <c r="C148" s="8"/>
      <c r="D148">
        <v>10533</v>
      </c>
      <c r="E148">
        <v>5.6874180000000001</v>
      </c>
      <c r="F148" s="8"/>
      <c r="G148" s="8"/>
      <c r="H148" s="8"/>
      <c r="I148" s="8"/>
      <c r="J148">
        <v>1.4012450000000001</v>
      </c>
      <c r="K148" s="8"/>
      <c r="L148" s="8"/>
      <c r="M148" s="8"/>
      <c r="N148" s="8"/>
    </row>
    <row r="149" spans="1:14" ht="12.75" customHeight="1">
      <c r="A149" t="s">
        <v>162</v>
      </c>
      <c r="B149" s="9"/>
      <c r="C149" s="8">
        <v>1</v>
      </c>
      <c r="D149">
        <v>10481</v>
      </c>
      <c r="E149">
        <v>5.9134310000000001</v>
      </c>
      <c r="F149" s="8">
        <f t="shared" ref="F149" si="384">AVERAGE(E149:E151)</f>
        <v>6.7707939999999995</v>
      </c>
      <c r="G149" s="8">
        <f t="shared" ref="G149" si="385">STDEV(E149:E151)/SQRT(COUNT(E149:E151))</f>
        <v>0.43002587091825073</v>
      </c>
      <c r="H149" s="8">
        <f t="shared" ref="H149:H212" si="386">F149*$P$2</f>
        <v>4787.3944243004598</v>
      </c>
      <c r="I149" s="8">
        <f t="shared" ref="I149" si="387">H149*SQRT((G149/F149)^2+($Q$2/$P$2)^2)</f>
        <v>307.41687690481183</v>
      </c>
      <c r="J149">
        <v>1.2915909999999999</v>
      </c>
      <c r="K149" s="8">
        <f t="shared" ref="K149" si="388">AVERAGE(J149:J151)</f>
        <v>2.4568840000000001</v>
      </c>
      <c r="L149" s="8">
        <f t="shared" ref="L149" si="389">STDEV(J149:J151)/SQRT(COUNT(J149:J151))</f>
        <v>0.59999864184540719</v>
      </c>
      <c r="M149" s="8">
        <f t="shared" ref="M149:M212" si="390">K149*$P$4</f>
        <v>968.94183171380689</v>
      </c>
      <c r="N149" s="8">
        <f t="shared" ref="N149" si="391">M149*SQRT((L149/K149)^2+($Q$4/$P$4)^2)</f>
        <v>237.50296967692805</v>
      </c>
    </row>
    <row r="150" spans="1:14" ht="12.75" customHeight="1">
      <c r="A150" t="s">
        <v>163</v>
      </c>
      <c r="B150" s="9"/>
      <c r="C150" s="8"/>
      <c r="D150">
        <v>10543</v>
      </c>
      <c r="E150">
        <v>7.1406260000000001</v>
      </c>
      <c r="F150" s="8"/>
      <c r="G150" s="8"/>
      <c r="H150" s="8"/>
      <c r="I150" s="8"/>
      <c r="J150">
        <v>2.7914089999999998</v>
      </c>
      <c r="K150" s="8"/>
      <c r="L150" s="8"/>
      <c r="M150" s="8"/>
      <c r="N150" s="8"/>
    </row>
    <row r="151" spans="1:14" ht="12.75" customHeight="1">
      <c r="A151" t="s">
        <v>164</v>
      </c>
      <c r="B151" s="9"/>
      <c r="C151" s="8"/>
      <c r="D151">
        <v>10667</v>
      </c>
      <c r="E151">
        <v>7.2583250000000001</v>
      </c>
      <c r="F151" s="8"/>
      <c r="G151" s="8"/>
      <c r="H151" s="8"/>
      <c r="I151" s="8"/>
      <c r="J151">
        <v>3.287652</v>
      </c>
      <c r="K151" s="8"/>
      <c r="L151" s="8"/>
      <c r="M151" s="8"/>
      <c r="N151" s="8"/>
    </row>
    <row r="152" spans="1:14" ht="12.75" customHeight="1">
      <c r="A152" t="s">
        <v>165</v>
      </c>
      <c r="B152" s="9"/>
      <c r="C152" s="8">
        <v>1.4677992676220697</v>
      </c>
      <c r="D152">
        <v>10675</v>
      </c>
      <c r="E152">
        <v>6.3500300000000003</v>
      </c>
      <c r="F152" s="8">
        <f t="shared" ref="F152" si="392">AVERAGE(E152:E154)</f>
        <v>13.633242333333333</v>
      </c>
      <c r="G152" s="8">
        <f t="shared" ref="G152" si="393">STDEV(E152:E154)/SQRT(COUNT(E152:E154))</f>
        <v>5.6720982743027983</v>
      </c>
      <c r="H152" s="8">
        <f t="shared" ref="H152:H215" si="394">F152*$P$2</f>
        <v>9639.5944599314334</v>
      </c>
      <c r="I152" s="8">
        <f t="shared" ref="I152" si="395">H152*SQRT((G152/F152)^2+($Q$2/$P$2)^2)</f>
        <v>4011.5831439044728</v>
      </c>
      <c r="J152">
        <v>1.6786650000000001</v>
      </c>
      <c r="K152" s="8">
        <f t="shared" ref="K152" si="396">AVERAGE(J152:J154)</f>
        <v>2.0620100000000003</v>
      </c>
      <c r="L152" s="8">
        <f t="shared" ref="L152" si="397">STDEV(J152:J154)/SQRT(COUNT(J152:J154))</f>
        <v>0.20518964765065417</v>
      </c>
      <c r="M152" s="8">
        <f t="shared" ref="M152:M215" si="398">K152*$P$4</f>
        <v>813.21207937053089</v>
      </c>
      <c r="N152" s="8">
        <f t="shared" ref="N152" si="399">M152*SQRT((L152/K152)^2+($Q$4/$P$4)^2)</f>
        <v>82.711266207988288</v>
      </c>
    </row>
    <row r="153" spans="1:14" ht="12.75" customHeight="1">
      <c r="A153" t="s">
        <v>166</v>
      </c>
      <c r="B153" s="9"/>
      <c r="C153" s="8"/>
      <c r="D153">
        <v>10692</v>
      </c>
      <c r="E153">
        <v>24.80706</v>
      </c>
      <c r="F153" s="8"/>
      <c r="G153" s="8"/>
      <c r="H153" s="8"/>
      <c r="I153" s="8"/>
      <c r="J153">
        <v>2.3805420000000002</v>
      </c>
      <c r="K153" s="8"/>
      <c r="L153" s="8"/>
      <c r="M153" s="8"/>
      <c r="N153" s="8"/>
    </row>
    <row r="154" spans="1:14" ht="12.75" customHeight="1">
      <c r="A154" t="s">
        <v>167</v>
      </c>
      <c r="B154" s="9"/>
      <c r="C154" s="8"/>
      <c r="D154">
        <v>10725</v>
      </c>
      <c r="E154">
        <v>9.7426370000000002</v>
      </c>
      <c r="F154" s="8"/>
      <c r="G154" s="8"/>
      <c r="H154" s="8"/>
      <c r="I154" s="8"/>
      <c r="J154">
        <v>2.1268229999999999</v>
      </c>
      <c r="K154" s="8"/>
      <c r="L154" s="8"/>
      <c r="M154" s="8"/>
      <c r="N154" s="8"/>
    </row>
    <row r="155" spans="1:14" ht="12.75" customHeight="1">
      <c r="A155" t="s">
        <v>168</v>
      </c>
      <c r="B155" s="9"/>
      <c r="C155" s="8">
        <v>2.1544346900318838</v>
      </c>
      <c r="D155">
        <v>10658</v>
      </c>
      <c r="E155">
        <v>7.6704230000000004</v>
      </c>
      <c r="F155" s="8">
        <f t="shared" ref="F155" si="400">AVERAGE(E155:E157)</f>
        <v>13.501093333333335</v>
      </c>
      <c r="G155" s="8">
        <f t="shared" ref="G155" si="401">STDEV(E155:E157)/SQRT(COUNT(E155:E157))</f>
        <v>5.6378290129479298</v>
      </c>
      <c r="H155" s="8">
        <f t="shared" ref="H155:H218" si="402">F155*$P$2</f>
        <v>9546.1564693830769</v>
      </c>
      <c r="I155" s="8">
        <f t="shared" ref="I155" si="403">H155*SQRT((G155/F155)^2+($Q$2/$P$2)^2)</f>
        <v>3987.3386902717079</v>
      </c>
      <c r="J155">
        <v>6.0002469999999999</v>
      </c>
      <c r="K155" s="8">
        <f t="shared" ref="K155" si="404">AVERAGE(J155:J157)</f>
        <v>8.5096446666666665</v>
      </c>
      <c r="L155" s="8">
        <f t="shared" ref="L155" si="405">STDEV(J155:J157)/SQRT(COUNT(J155:J157))</f>
        <v>3.2335016928767466</v>
      </c>
      <c r="M155" s="8">
        <f t="shared" ref="M155:M218" si="406">K155*$P$4</f>
        <v>3356.0195314689777</v>
      </c>
      <c r="N155" s="8">
        <f t="shared" ref="N155" si="407">M155*SQRT((L155/K155)^2+($Q$4/$P$4)^2)</f>
        <v>1277.1762632970303</v>
      </c>
    </row>
    <row r="156" spans="1:14" ht="12.75" customHeight="1">
      <c r="A156" t="s">
        <v>169</v>
      </c>
      <c r="B156" s="9"/>
      <c r="C156" s="8"/>
      <c r="D156">
        <v>10641</v>
      </c>
      <c r="E156">
        <v>8.0583299999999998</v>
      </c>
      <c r="F156" s="8"/>
      <c r="G156" s="8"/>
      <c r="H156" s="8"/>
      <c r="I156" s="8"/>
      <c r="J156">
        <v>4.6025809999999998</v>
      </c>
      <c r="K156" s="8"/>
      <c r="L156" s="8"/>
      <c r="M156" s="8"/>
      <c r="N156" s="8"/>
    </row>
    <row r="157" spans="1:14" ht="12.75" customHeight="1">
      <c r="A157" t="s">
        <v>170</v>
      </c>
      <c r="B157" s="9"/>
      <c r="C157" s="8"/>
      <c r="D157">
        <v>10756</v>
      </c>
      <c r="E157">
        <v>24.774526999999999</v>
      </c>
      <c r="F157" s="8"/>
      <c r="G157" s="8"/>
      <c r="H157" s="8"/>
      <c r="I157" s="8"/>
      <c r="J157">
        <v>14.926106000000001</v>
      </c>
      <c r="K157" s="8"/>
      <c r="L157" s="8"/>
      <c r="M157" s="8"/>
      <c r="N157" s="8"/>
    </row>
    <row r="158" spans="1:14" ht="12.75" customHeight="1">
      <c r="A158" t="s">
        <v>171</v>
      </c>
      <c r="B158" s="9"/>
      <c r="C158" s="8">
        <v>3.1622776601683795</v>
      </c>
      <c r="D158">
        <v>10617</v>
      </c>
      <c r="E158">
        <v>17.959250999999998</v>
      </c>
      <c r="F158" s="8">
        <f t="shared" ref="F158" si="408">AVERAGE(E158:E160)</f>
        <v>26.33286133333333</v>
      </c>
      <c r="G158" s="8">
        <f t="shared" ref="G158" si="409">STDEV(E158:E160)/SQRT(COUNT(E158:E160))</f>
        <v>13.231384835516915</v>
      </c>
      <c r="H158" s="8">
        <f t="shared" ref="H158:H221" si="410">F158*$P$2</f>
        <v>18619.056128878998</v>
      </c>
      <c r="I158" s="8">
        <f t="shared" ref="I158" si="411">H158*SQRT((G158/F158)^2+($Q$2/$P$2)^2)</f>
        <v>9357.1158673934369</v>
      </c>
      <c r="J158">
        <v>14.771152000000001</v>
      </c>
      <c r="K158" s="8">
        <f t="shared" ref="K158" si="412">AVERAGE(J158:J160)</f>
        <v>19.047295333333334</v>
      </c>
      <c r="L158" s="8">
        <f t="shared" ref="L158" si="413">STDEV(J158:J160)/SQRT(COUNT(J158:J160))</f>
        <v>9.9306714257606536</v>
      </c>
      <c r="M158" s="8">
        <f t="shared" ref="M158:M221" si="414">K158*$P$4</f>
        <v>7511.8407012597445</v>
      </c>
      <c r="N158" s="8">
        <f t="shared" ref="N158" si="415">M158*SQRT((L158/K158)^2+($Q$4/$P$4)^2)</f>
        <v>3919.6291936257153</v>
      </c>
    </row>
    <row r="159" spans="1:14" ht="12.75" customHeight="1">
      <c r="A159" t="s">
        <v>172</v>
      </c>
      <c r="B159" s="9"/>
      <c r="C159" s="8"/>
      <c r="D159">
        <v>10649</v>
      </c>
      <c r="E159">
        <v>8.7798269999999992</v>
      </c>
      <c r="F159" s="8"/>
      <c r="G159" s="8"/>
      <c r="H159" s="8"/>
      <c r="I159" s="8"/>
      <c r="J159">
        <v>4.3883239999999999</v>
      </c>
      <c r="K159" s="8"/>
      <c r="L159" s="8"/>
      <c r="M159" s="8"/>
      <c r="N159" s="8"/>
    </row>
    <row r="160" spans="1:14" ht="12.75" customHeight="1">
      <c r="A160" t="s">
        <v>173</v>
      </c>
      <c r="B160" s="9"/>
      <c r="C160" s="8"/>
      <c r="D160">
        <v>10597</v>
      </c>
      <c r="E160">
        <v>52.259506000000002</v>
      </c>
      <c r="F160" s="8"/>
      <c r="G160" s="8"/>
      <c r="H160" s="8"/>
      <c r="I160" s="8"/>
      <c r="J160">
        <v>37.982410000000002</v>
      </c>
      <c r="K160" s="8"/>
      <c r="L160" s="8"/>
      <c r="M160" s="8"/>
      <c r="N160" s="8"/>
    </row>
    <row r="161" spans="1:14" ht="12.75" customHeight="1">
      <c r="A161" t="s">
        <v>174</v>
      </c>
      <c r="B161" s="9"/>
      <c r="C161" s="8">
        <v>4.2169650342858231</v>
      </c>
      <c r="D161">
        <v>10695</v>
      </c>
      <c r="E161">
        <v>42.420974999999999</v>
      </c>
      <c r="F161" s="8">
        <f t="shared" ref="F161" si="416">AVERAGE(E161:E163)</f>
        <v>94.423819333333327</v>
      </c>
      <c r="G161" s="8">
        <f t="shared" ref="G161" si="417">STDEV(E161:E163)/SQRT(COUNT(E161:E163))</f>
        <v>48.199958768344764</v>
      </c>
      <c r="H161" s="8">
        <f t="shared" ref="H161:H224" si="418">F161*$P$2</f>
        <v>66763.819161763589</v>
      </c>
      <c r="I161" s="8">
        <f t="shared" ref="I161" si="419">H161*SQRT((G161/F161)^2+($Q$2/$P$2)^2)</f>
        <v>34086.387477174911</v>
      </c>
      <c r="J161">
        <v>28.803158</v>
      </c>
      <c r="K161" s="8">
        <f t="shared" ref="K161" si="420">AVERAGE(J161:J163)</f>
        <v>56.802846333333328</v>
      </c>
      <c r="L161" s="8">
        <f t="shared" ref="L161" si="421">STDEV(J161:J163)/SQRT(COUNT(J161:J163))</f>
        <v>24.470971269299774</v>
      </c>
      <c r="M161" s="8">
        <f t="shared" ref="M161:M224" si="422">K161*$P$4</f>
        <v>22401.81220309054</v>
      </c>
      <c r="N161" s="8">
        <f t="shared" ref="N161" si="423">M161*SQRT((L161/K161)^2+($Q$4/$P$4)^2)</f>
        <v>9662.3228575251869</v>
      </c>
    </row>
    <row r="162" spans="1:14" ht="12.75" customHeight="1">
      <c r="A162" t="s">
        <v>175</v>
      </c>
      <c r="B162" s="9"/>
      <c r="C162" s="8"/>
      <c r="D162">
        <v>10517</v>
      </c>
      <c r="E162">
        <v>50.129536000000002</v>
      </c>
      <c r="F162" s="8"/>
      <c r="G162" s="8"/>
      <c r="H162" s="8"/>
      <c r="I162" s="8"/>
      <c r="J162">
        <v>36.039226999999997</v>
      </c>
      <c r="K162" s="8"/>
      <c r="L162" s="8"/>
      <c r="M162" s="8"/>
      <c r="N162" s="8"/>
    </row>
    <row r="163" spans="1:14" ht="12.75" customHeight="1">
      <c r="A163" t="s">
        <v>176</v>
      </c>
      <c r="B163" s="9"/>
      <c r="C163" s="8"/>
      <c r="D163">
        <v>10593</v>
      </c>
      <c r="E163">
        <v>190.720947</v>
      </c>
      <c r="F163" s="8"/>
      <c r="G163" s="8"/>
      <c r="H163" s="8"/>
      <c r="I163" s="8"/>
      <c r="J163">
        <v>105.566154</v>
      </c>
      <c r="K163" s="8"/>
      <c r="L163" s="8"/>
      <c r="M163" s="8"/>
      <c r="N163" s="8"/>
    </row>
    <row r="164" spans="1:14" ht="12.75" customHeight="1">
      <c r="A164" t="s">
        <v>177</v>
      </c>
      <c r="B164" s="9"/>
      <c r="C164" s="8">
        <v>5.6234132519034921</v>
      </c>
      <c r="D164">
        <v>10596</v>
      </c>
      <c r="E164">
        <v>267.00027499999999</v>
      </c>
      <c r="F164" s="8">
        <f t="shared" ref="F164" si="424">AVERAGE(E164:E166)</f>
        <v>460.09056600000002</v>
      </c>
      <c r="G164" s="8">
        <f t="shared" ref="G164" si="425">STDEV(E164:E166)/SQRT(COUNT(E164:E166))</f>
        <v>204.86247133704373</v>
      </c>
      <c r="H164" s="8">
        <f t="shared" ref="H164:H227" si="426">F164*$P$2</f>
        <v>325314.13750612451</v>
      </c>
      <c r="I164" s="8">
        <f t="shared" ref="I164" si="427">H164*SQRT((G164/F164)^2+($Q$2/$P$2)^2)</f>
        <v>144883.92069792052</v>
      </c>
      <c r="J164">
        <v>144.056839</v>
      </c>
      <c r="K164" s="8">
        <f t="shared" ref="K164" si="428">AVERAGE(J164:J166)</f>
        <v>239.79560333333333</v>
      </c>
      <c r="L164" s="8">
        <f t="shared" ref="L164" si="429">STDEV(J164:J166)/SQRT(COUNT(J164:J166))</f>
        <v>94.345178701205981</v>
      </c>
      <c r="M164" s="8">
        <f t="shared" ref="M164:M227" si="430">K164*$P$4</f>
        <v>94570.19180828947</v>
      </c>
      <c r="N164" s="8">
        <f t="shared" ref="N164" si="431">M164*SQRT((L164/K164)^2+($Q$4/$P$4)^2)</f>
        <v>37260.855501747312</v>
      </c>
    </row>
    <row r="165" spans="1:14" ht="12.75" customHeight="1">
      <c r="A165" t="s">
        <v>178</v>
      </c>
      <c r="B165" s="9"/>
      <c r="C165" s="8"/>
      <c r="D165">
        <v>10635</v>
      </c>
      <c r="E165">
        <v>243.677246</v>
      </c>
      <c r="F165" s="8"/>
      <c r="G165" s="8"/>
      <c r="H165" s="8"/>
      <c r="I165" s="8"/>
      <c r="J165">
        <v>146.85090600000001</v>
      </c>
      <c r="K165" s="8"/>
      <c r="L165" s="8"/>
      <c r="M165" s="8"/>
      <c r="N165" s="8"/>
    </row>
    <row r="166" spans="1:14" ht="12.75" customHeight="1">
      <c r="A166" t="s">
        <v>179</v>
      </c>
      <c r="B166" s="9"/>
      <c r="C166" s="8"/>
      <c r="D166">
        <v>10606</v>
      </c>
      <c r="E166">
        <v>869.59417699999995</v>
      </c>
      <c r="F166" s="8"/>
      <c r="G166" s="8"/>
      <c r="H166" s="8"/>
      <c r="I166" s="8"/>
      <c r="J166">
        <v>428.47906499999999</v>
      </c>
      <c r="K166" s="8"/>
      <c r="L166" s="8"/>
      <c r="M166" s="8"/>
      <c r="N166" s="8"/>
    </row>
    <row r="167" spans="1:14" ht="12.75" customHeight="1">
      <c r="A167" t="s">
        <v>180</v>
      </c>
      <c r="B167" s="9"/>
      <c r="C167" s="8">
        <v>7.4989420933245601</v>
      </c>
      <c r="D167">
        <v>10456</v>
      </c>
      <c r="E167">
        <v>938.08770800000002</v>
      </c>
      <c r="F167" s="8">
        <f t="shared" ref="F167" si="432">AVERAGE(E167:E169)</f>
        <v>1404.1741946666668</v>
      </c>
      <c r="G167" s="8">
        <f t="shared" ref="G167" si="433">STDEV(E167:E169)/SQRT(COUNT(E167:E169))</f>
        <v>539.10655971226026</v>
      </c>
      <c r="H167" s="8">
        <f t="shared" ref="H167:H230" si="434">F167*$P$2</f>
        <v>992843.04179004545</v>
      </c>
      <c r="I167" s="8">
        <f t="shared" ref="I167" si="435">H167*SQRT((G167/F167)^2+($Q$2/$P$2)^2)</f>
        <v>381299.5219817537</v>
      </c>
      <c r="J167">
        <v>448.94229100000001</v>
      </c>
      <c r="K167" s="8">
        <f t="shared" ref="K167" si="436">AVERAGE(J167:J169)</f>
        <v>615.93501800000001</v>
      </c>
      <c r="L167" s="8">
        <f t="shared" ref="L167" si="437">STDEV(J167:J169)/SQRT(COUNT(J167:J169))</f>
        <v>186.39708883831011</v>
      </c>
      <c r="M167" s="8">
        <f t="shared" ref="M167:M230" si="438">K167*$P$4</f>
        <v>242911.42950078091</v>
      </c>
      <c r="N167" s="8">
        <f t="shared" ref="N167" si="439">M167*SQRT((L167/K167)^2+($Q$4/$P$4)^2)</f>
        <v>73688.411344471533</v>
      </c>
    </row>
    <row r="168" spans="1:14" ht="12.75" customHeight="1">
      <c r="A168" t="s">
        <v>181</v>
      </c>
      <c r="B168" s="9"/>
      <c r="C168" s="8"/>
      <c r="D168">
        <v>10591</v>
      </c>
      <c r="E168">
        <v>795.20782499999996</v>
      </c>
      <c r="F168" s="8"/>
      <c r="G168" s="8"/>
      <c r="H168" s="8"/>
      <c r="I168" s="8"/>
      <c r="J168">
        <v>410.78506499999997</v>
      </c>
      <c r="K168" s="8"/>
      <c r="L168" s="8"/>
      <c r="M168" s="8"/>
      <c r="N168" s="8"/>
    </row>
    <row r="169" spans="1:14" ht="12.75" customHeight="1">
      <c r="A169" t="s">
        <v>182</v>
      </c>
      <c r="B169" s="9"/>
      <c r="C169" s="8"/>
      <c r="D169">
        <v>10372</v>
      </c>
      <c r="E169">
        <v>2479.2270509999998</v>
      </c>
      <c r="F169" s="8"/>
      <c r="G169" s="8"/>
      <c r="H169" s="8"/>
      <c r="I169" s="8"/>
      <c r="J169">
        <v>988.07769800000005</v>
      </c>
      <c r="K169" s="8"/>
      <c r="L169" s="8"/>
      <c r="M169" s="8"/>
      <c r="N169" s="8"/>
    </row>
    <row r="170" spans="1:14" ht="12.75" customHeight="1">
      <c r="A170" t="s">
        <v>183</v>
      </c>
      <c r="B170" s="9"/>
      <c r="C170" s="8">
        <v>10</v>
      </c>
      <c r="D170">
        <v>10345</v>
      </c>
      <c r="E170">
        <v>2711.3928219999998</v>
      </c>
      <c r="F170" s="8">
        <f t="shared" ref="F170" si="440">AVERAGE(E170:E172)</f>
        <v>3040.1788736666663</v>
      </c>
      <c r="G170" s="8">
        <f t="shared" ref="G170" si="441">STDEV(E170:E172)/SQRT(COUNT(E170:E172))</f>
        <v>402.65578121891883</v>
      </c>
      <c r="H170" s="8">
        <f t="shared" ref="H170:H233" si="442">F170*$P$2</f>
        <v>2149605.4064955823</v>
      </c>
      <c r="I170" s="8">
        <f t="shared" ref="I170" si="443">H170*SQRT((G170/F170)^2+($Q$2/$P$2)^2)</f>
        <v>285430.6209303739</v>
      </c>
      <c r="J170">
        <v>1051.6704099999999</v>
      </c>
      <c r="K170" s="8">
        <f t="shared" ref="K170" si="444">AVERAGE(J170:J172)</f>
        <v>1234.3814696666666</v>
      </c>
      <c r="L170" s="8">
        <f t="shared" ref="L170" si="445">STDEV(J170:J172)/SQRT(COUNT(J170:J172))</f>
        <v>207.55868451791872</v>
      </c>
      <c r="M170" s="8">
        <f t="shared" ref="M170:M233" si="446">K170*$P$4</f>
        <v>486813.31404022366</v>
      </c>
      <c r="N170" s="8">
        <f t="shared" ref="N170" si="447">M170*SQRT((L170/K170)^2+($Q$4/$P$4)^2)</f>
        <v>82494.920619325203</v>
      </c>
    </row>
    <row r="171" spans="1:14" ht="12.75" customHeight="1">
      <c r="A171" t="s">
        <v>184</v>
      </c>
      <c r="B171" s="9"/>
      <c r="C171" s="8"/>
      <c r="D171">
        <v>10351</v>
      </c>
      <c r="E171">
        <v>2567.9245609999998</v>
      </c>
      <c r="F171" s="8"/>
      <c r="G171" s="8"/>
      <c r="H171" s="8"/>
      <c r="I171" s="8"/>
      <c r="J171">
        <v>1002.930054</v>
      </c>
      <c r="K171" s="8"/>
      <c r="L171" s="8"/>
      <c r="M171" s="8"/>
      <c r="N171" s="8"/>
    </row>
    <row r="172" spans="1:14" ht="12.75" customHeight="1">
      <c r="A172" t="s">
        <v>185</v>
      </c>
      <c r="B172" s="9"/>
      <c r="C172" s="8"/>
      <c r="D172">
        <v>10377</v>
      </c>
      <c r="E172">
        <v>3841.2192380000001</v>
      </c>
      <c r="F172" s="8"/>
      <c r="G172" s="8"/>
      <c r="H172" s="8"/>
      <c r="I172" s="8"/>
      <c r="J172">
        <v>1648.5439449999999</v>
      </c>
      <c r="K172" s="8"/>
      <c r="L172" s="8"/>
      <c r="M172" s="8"/>
      <c r="N172" s="8"/>
    </row>
    <row r="173" spans="1:14" ht="12.75" customHeight="1">
      <c r="A173" t="s">
        <v>186</v>
      </c>
      <c r="B173" s="9"/>
      <c r="C173" s="8">
        <v>12.115276586285885</v>
      </c>
      <c r="D173">
        <v>10348</v>
      </c>
      <c r="E173">
        <v>4087.7309570000002</v>
      </c>
      <c r="F173" s="8">
        <f t="shared" ref="F173" si="448">AVERAGE(E173:E175)</f>
        <v>5098.970703</v>
      </c>
      <c r="G173" s="8">
        <f t="shared" ref="G173" si="449">STDEV(E173:E175)/SQRT(COUNT(E173:E175))</f>
        <v>1013.1788406357355</v>
      </c>
      <c r="H173" s="8">
        <f t="shared" ref="H173:H236" si="450">F173*$P$2</f>
        <v>3605305.9527750504</v>
      </c>
      <c r="I173" s="8">
        <f t="shared" ref="I173" si="451">H173*SQRT((G173/F173)^2+($Q$2/$P$2)^2)</f>
        <v>717196.64266348351</v>
      </c>
      <c r="J173">
        <v>1811.634888</v>
      </c>
      <c r="K173" s="8">
        <f t="shared" ref="K173" si="452">AVERAGE(J173:J175)</f>
        <v>2416.6507569999999</v>
      </c>
      <c r="L173" s="8">
        <f t="shared" ref="L173" si="453">STDEV(J173:J175)/SQRT(COUNT(J173:J175))</f>
        <v>619.38872034409417</v>
      </c>
      <c r="M173" s="8">
        <f t="shared" ref="M173:M236" si="454">K173*$P$4</f>
        <v>953074.71215577854</v>
      </c>
      <c r="N173" s="8">
        <f t="shared" ref="N173" si="455">M173*SQRT((L173/K173)^2+($Q$4/$P$4)^2)</f>
        <v>245095.11692163156</v>
      </c>
    </row>
    <row r="174" spans="1:14" ht="12.75" customHeight="1">
      <c r="A174" t="s">
        <v>187</v>
      </c>
      <c r="B174" s="9"/>
      <c r="C174" s="8"/>
      <c r="D174">
        <v>10405</v>
      </c>
      <c r="E174">
        <v>4083.8540039999998</v>
      </c>
      <c r="F174" s="8"/>
      <c r="G174" s="8"/>
      <c r="H174" s="8"/>
      <c r="I174" s="8"/>
      <c r="J174">
        <v>1782.9995120000001</v>
      </c>
      <c r="K174" s="8"/>
      <c r="L174" s="8"/>
      <c r="M174" s="8"/>
      <c r="N174" s="8"/>
    </row>
    <row r="175" spans="1:14" ht="12.75" customHeight="1">
      <c r="A175" t="s">
        <v>188</v>
      </c>
      <c r="B175" s="9"/>
      <c r="C175" s="8"/>
      <c r="D175">
        <v>10397</v>
      </c>
      <c r="E175">
        <v>7125.3271480000003</v>
      </c>
      <c r="F175" s="8"/>
      <c r="G175" s="8"/>
      <c r="H175" s="8"/>
      <c r="I175" s="8"/>
      <c r="J175">
        <v>3655.3178710000002</v>
      </c>
      <c r="K175" s="8"/>
      <c r="L175" s="8"/>
      <c r="M175" s="8"/>
      <c r="N175" s="8"/>
    </row>
    <row r="176" spans="1:14" ht="12.75" customHeight="1">
      <c r="A176" t="s">
        <v>189</v>
      </c>
      <c r="B176" s="9"/>
      <c r="C176" s="8">
        <v>17.782794100389221</v>
      </c>
      <c r="D176">
        <v>10404</v>
      </c>
      <c r="E176">
        <v>7590.5751950000003</v>
      </c>
      <c r="F176" s="8">
        <f t="shared" ref="F176" si="456">AVERAGE(E176:E178)</f>
        <v>8036.6163736666667</v>
      </c>
      <c r="G176" s="8">
        <f t="shared" ref="G176" si="457">STDEV(E176:E178)/SQRT(COUNT(E176:E178))</f>
        <v>475.02822115310204</v>
      </c>
      <c r="H176" s="8">
        <f t="shared" ref="H176:H239" si="458">F176*$P$2</f>
        <v>5682413.6751957862</v>
      </c>
      <c r="I176" s="8">
        <f t="shared" ref="I176" si="459">H176*SQRT((G176/F176)^2+($Q$2/$P$2)^2)</f>
        <v>340158.29658124596</v>
      </c>
      <c r="J176">
        <v>3836.0207519999999</v>
      </c>
      <c r="K176" s="8">
        <f t="shared" ref="K176" si="460">AVERAGE(J176:J178)</f>
        <v>4133.7626136666668</v>
      </c>
      <c r="L176" s="8">
        <f t="shared" ref="L176" si="461">STDEV(J176:J178)/SQRT(COUNT(J176:J178))</f>
        <v>305.60993302229508</v>
      </c>
      <c r="M176" s="8">
        <f t="shared" ref="M176:M239" si="462">K176*$P$4</f>
        <v>1630266.4345391293</v>
      </c>
      <c r="N176" s="8">
        <f t="shared" ref="N176" si="463">M176*SQRT((L176/K176)^2+($Q$4/$P$4)^2)</f>
        <v>125311.39712993236</v>
      </c>
    </row>
    <row r="177" spans="1:14" ht="12.75" customHeight="1">
      <c r="A177" t="s">
        <v>190</v>
      </c>
      <c r="B177" s="9"/>
      <c r="C177" s="8"/>
      <c r="D177">
        <v>10317</v>
      </c>
      <c r="E177">
        <v>7533.1791990000002</v>
      </c>
      <c r="F177" s="8"/>
      <c r="G177" s="8"/>
      <c r="H177" s="8"/>
      <c r="I177" s="8"/>
      <c r="J177">
        <v>3820.3515619999998</v>
      </c>
      <c r="K177" s="8"/>
      <c r="L177" s="8"/>
      <c r="M177" s="8"/>
      <c r="N177" s="8"/>
    </row>
    <row r="178" spans="1:14" ht="12.75" customHeight="1">
      <c r="A178" t="s">
        <v>191</v>
      </c>
      <c r="B178" s="9"/>
      <c r="C178" s="8"/>
      <c r="D178">
        <v>10294</v>
      </c>
      <c r="E178">
        <v>8986.0947269999997</v>
      </c>
      <c r="F178" s="8"/>
      <c r="G178" s="8"/>
      <c r="H178" s="8"/>
      <c r="I178" s="8"/>
      <c r="J178">
        <v>4744.9155270000001</v>
      </c>
      <c r="K178" s="8"/>
      <c r="L178" s="8"/>
      <c r="M178" s="8"/>
      <c r="N178" s="8"/>
    </row>
    <row r="179" spans="1:14" ht="12.75" customHeight="1">
      <c r="A179" t="s">
        <v>192</v>
      </c>
      <c r="B179" s="9"/>
      <c r="C179" s="8">
        <v>21.544346900318825</v>
      </c>
      <c r="D179">
        <v>10474</v>
      </c>
      <c r="E179">
        <v>8525.7441409999992</v>
      </c>
      <c r="F179" s="8">
        <f t="shared" ref="F179" si="464">AVERAGE(E179:E181)</f>
        <v>9338.1396483333319</v>
      </c>
      <c r="G179" s="8">
        <f t="shared" ref="G179" si="465">STDEV(E179:E181)/SQRT(COUNT(E179:E181))</f>
        <v>620.79724801009456</v>
      </c>
      <c r="H179" s="8">
        <f t="shared" ref="H179:H242" si="466">F179*$P$2</f>
        <v>6602675.7992888354</v>
      </c>
      <c r="I179" s="8">
        <f t="shared" ref="I179" si="467">H179*SQRT((G179/F179)^2+($Q$2/$P$2)^2)</f>
        <v>443374.1443992795</v>
      </c>
      <c r="J179">
        <v>4660.0678710000002</v>
      </c>
      <c r="K179" s="8">
        <f t="shared" ref="K179" si="468">AVERAGE(J179:J181)</f>
        <v>5176.2615560000004</v>
      </c>
      <c r="L179" s="8">
        <f t="shared" ref="L179" si="469">STDEV(J179:J181)/SQRT(COUNT(J179:J181))</f>
        <v>410.01518639557628</v>
      </c>
      <c r="M179" s="8">
        <f t="shared" ref="M179:M242" si="470">K179*$P$4</f>
        <v>2041405.4361135489</v>
      </c>
      <c r="N179" s="8">
        <f t="shared" ref="N179" si="471">M179*SQRT((L179/K179)^2+($Q$4/$P$4)^2)</f>
        <v>167307.78083676114</v>
      </c>
    </row>
    <row r="180" spans="1:14" ht="12.75" customHeight="1">
      <c r="A180" t="s">
        <v>193</v>
      </c>
      <c r="B180" s="9"/>
      <c r="C180" s="8"/>
      <c r="D180">
        <v>10322</v>
      </c>
      <c r="E180">
        <v>8931.2089840000008</v>
      </c>
      <c r="F180" s="8"/>
      <c r="G180" s="8"/>
      <c r="H180" s="8"/>
      <c r="I180" s="8"/>
      <c r="J180">
        <v>4882.5473629999997</v>
      </c>
      <c r="K180" s="8"/>
      <c r="L180" s="8"/>
      <c r="M180" s="8"/>
      <c r="N180" s="8"/>
    </row>
    <row r="181" spans="1:14" ht="12.75" customHeight="1">
      <c r="A181" t="s">
        <v>194</v>
      </c>
      <c r="B181" s="9"/>
      <c r="C181" s="8"/>
      <c r="D181">
        <v>10336</v>
      </c>
      <c r="E181">
        <v>10557.465819999999</v>
      </c>
      <c r="F181" s="8"/>
      <c r="G181" s="8"/>
      <c r="H181" s="8"/>
      <c r="I181" s="8"/>
      <c r="J181">
        <v>5986.1694340000004</v>
      </c>
      <c r="K181" s="8"/>
      <c r="L181" s="8"/>
      <c r="M181" s="8"/>
      <c r="N181" s="8"/>
    </row>
    <row r="182" spans="1:14" ht="12.75" customHeight="1">
      <c r="A182" t="s">
        <v>195</v>
      </c>
      <c r="B182" s="9"/>
      <c r="C182" s="8">
        <v>31.622776601683775</v>
      </c>
      <c r="D182">
        <v>10359</v>
      </c>
      <c r="E182">
        <v>10505.670898</v>
      </c>
      <c r="F182" s="8">
        <f t="shared" ref="F182" si="472">AVERAGE(E182:E184)</f>
        <v>10781.425455333334</v>
      </c>
      <c r="G182" s="8">
        <f t="shared" ref="G182" si="473">STDEV(E182:E184)/SQRT(COUNT(E182:E184))</f>
        <v>580.11294535125046</v>
      </c>
      <c r="H182" s="8">
        <f t="shared" ref="H182:H245" si="474">F182*$P$2</f>
        <v>7623173.310378938</v>
      </c>
      <c r="I182" s="8">
        <f t="shared" ref="I182" si="475">H182*SQRT((G182/F182)^2+($Q$2/$P$2)^2)</f>
        <v>416480.4407826775</v>
      </c>
      <c r="J182">
        <v>5905.3891599999997</v>
      </c>
      <c r="K182" s="8">
        <f t="shared" ref="K182" si="476">AVERAGE(J182:J184)</f>
        <v>6105.7980143333334</v>
      </c>
      <c r="L182" s="8">
        <f t="shared" ref="L182" si="477">STDEV(J182:J184)/SQRT(COUNT(J182:J184))</f>
        <v>373.70857010616714</v>
      </c>
      <c r="M182" s="8">
        <f t="shared" ref="M182:M245" si="478">K182*$P$4</f>
        <v>2407994.4808475552</v>
      </c>
      <c r="N182" s="8">
        <f t="shared" ref="N182" si="479">M182*SQRT((L182/K182)^2+($Q$4/$P$4)^2)</f>
        <v>155846.91960628814</v>
      </c>
    </row>
    <row r="183" spans="1:14" ht="12.75" customHeight="1">
      <c r="A183" t="s">
        <v>196</v>
      </c>
      <c r="B183" s="9"/>
      <c r="C183" s="8"/>
      <c r="D183">
        <v>10398</v>
      </c>
      <c r="E183">
        <v>9943.3095699999994</v>
      </c>
      <c r="F183" s="8"/>
      <c r="G183" s="8"/>
      <c r="H183" s="8"/>
      <c r="I183" s="8"/>
      <c r="J183">
        <v>5582.4228519999997</v>
      </c>
      <c r="K183" s="8"/>
      <c r="L183" s="8"/>
      <c r="M183" s="8"/>
      <c r="N183" s="8"/>
    </row>
    <row r="184" spans="1:14" ht="12.75" customHeight="1">
      <c r="A184" t="s">
        <v>197</v>
      </c>
      <c r="B184" s="9"/>
      <c r="C184" s="8"/>
      <c r="D184">
        <v>10296</v>
      </c>
      <c r="E184">
        <v>11895.295898</v>
      </c>
      <c r="F184" s="8"/>
      <c r="G184" s="8"/>
      <c r="H184" s="8"/>
      <c r="I184" s="8"/>
      <c r="J184">
        <v>6829.5820309999999</v>
      </c>
      <c r="K184" s="8"/>
      <c r="L184" s="8"/>
      <c r="M184" s="8"/>
      <c r="N184" s="8"/>
    </row>
    <row r="185" spans="1:14" ht="12.75" customHeight="1">
      <c r="A185" t="s">
        <v>198</v>
      </c>
      <c r="B185" s="9"/>
      <c r="C185" s="8">
        <v>56.234132519034866</v>
      </c>
      <c r="D185">
        <v>10303</v>
      </c>
      <c r="E185">
        <v>11815.504883</v>
      </c>
      <c r="F185" s="8">
        <f t="shared" ref="F185" si="480">AVERAGE(E185:E187)</f>
        <v>11857.680664333333</v>
      </c>
      <c r="G185" s="8">
        <f t="shared" ref="G185" si="481">STDEV(E185:E187)/SQRT(COUNT(E185:E187))</f>
        <v>106.18635242352413</v>
      </c>
      <c r="H185" s="8">
        <f t="shared" ref="H185:H248" si="482">F185*$P$2</f>
        <v>8384156.1709844917</v>
      </c>
      <c r="I185" s="8">
        <f t="shared" ref="I185" si="483">H185*SQRT((G185/F185)^2+($Q$2/$P$2)^2)</f>
        <v>109267.32692288393</v>
      </c>
      <c r="J185">
        <v>6815.3857420000004</v>
      </c>
      <c r="K185" s="8">
        <f t="shared" ref="K185" si="484">AVERAGE(J185:J187)</f>
        <v>6751.5336913333331</v>
      </c>
      <c r="L185" s="8">
        <f t="shared" ref="L185" si="485">STDEV(J185:J187)/SQRT(COUNT(J185:J187))</f>
        <v>51.088066868795806</v>
      </c>
      <c r="M185" s="8">
        <f t="shared" ref="M185:M248" si="486">K185*$P$4</f>
        <v>2662658.6447540866</v>
      </c>
      <c r="N185" s="8">
        <f t="shared" ref="N185" si="487">M185*SQRT((L185/K185)^2+($Q$4/$P$4)^2)</f>
        <v>59532.98793088182</v>
      </c>
    </row>
    <row r="186" spans="1:14" ht="12.75" customHeight="1">
      <c r="A186" t="s">
        <v>199</v>
      </c>
      <c r="B186" s="9"/>
      <c r="C186" s="8"/>
      <c r="D186">
        <v>10356</v>
      </c>
      <c r="E186">
        <v>11698.511719</v>
      </c>
      <c r="F186" s="8"/>
      <c r="G186" s="8"/>
      <c r="H186" s="8"/>
      <c r="I186" s="8"/>
      <c r="J186">
        <v>6650.5268550000001</v>
      </c>
      <c r="K186" s="8"/>
      <c r="L186" s="8"/>
      <c r="M186" s="8"/>
      <c r="N186" s="8"/>
    </row>
    <row r="187" spans="1:14" ht="12.75" customHeight="1">
      <c r="A187" t="s">
        <v>200</v>
      </c>
      <c r="B187" s="9"/>
      <c r="C187" s="8"/>
      <c r="D187">
        <v>10385</v>
      </c>
      <c r="E187">
        <v>12059.025390999999</v>
      </c>
      <c r="F187" s="8"/>
      <c r="G187" s="8"/>
      <c r="H187" s="8"/>
      <c r="I187" s="8"/>
      <c r="J187">
        <v>6788.6884769999997</v>
      </c>
      <c r="K187" s="8"/>
      <c r="L187" s="8"/>
      <c r="M187" s="8"/>
      <c r="N187" s="8"/>
    </row>
    <row r="188" spans="1:14" ht="12.75" customHeight="1">
      <c r="A188" t="s">
        <v>201</v>
      </c>
      <c r="B188" s="9"/>
      <c r="C188" s="8">
        <v>99.999999999999957</v>
      </c>
      <c r="D188">
        <v>10489</v>
      </c>
      <c r="E188">
        <v>12362.310546999999</v>
      </c>
      <c r="F188" s="8">
        <f t="shared" ref="F188" si="488">AVERAGE(E188:E190)</f>
        <v>12665.259440333333</v>
      </c>
      <c r="G188" s="8">
        <f t="shared" ref="G188" si="489">STDEV(E188:E190)/SQRT(COUNT(E188:E190))</f>
        <v>356.11832164765337</v>
      </c>
      <c r="H188" s="8">
        <f t="shared" ref="H188:H251" si="490">F188*$P$2</f>
        <v>8955167.211847024</v>
      </c>
      <c r="I188" s="8">
        <f t="shared" ref="I188" si="491">H188*SQRT((G188/F188)^2+($Q$2/$P$2)^2)</f>
        <v>265692.72542542295</v>
      </c>
      <c r="J188">
        <v>6856.9584960000002</v>
      </c>
      <c r="K188" s="8">
        <f t="shared" ref="K188" si="492">AVERAGE(J188:J190)</f>
        <v>6982.408203</v>
      </c>
      <c r="L188" s="8">
        <f t="shared" ref="L188" si="493">STDEV(J188:J190)/SQRT(COUNT(J188:J190))</f>
        <v>114.88946906093454</v>
      </c>
      <c r="M188" s="8">
        <f t="shared" ref="M188:M251" si="494">K188*$P$4</f>
        <v>2753710.5512463474</v>
      </c>
      <c r="N188" s="8">
        <f t="shared" ref="N188" si="495">M188*SQRT((L188/K188)^2+($Q$4/$P$4)^2)</f>
        <v>73549.447682551807</v>
      </c>
    </row>
    <row r="189" spans="1:14" ht="12.75" customHeight="1">
      <c r="A189" t="s">
        <v>202</v>
      </c>
      <c r="B189" s="9"/>
      <c r="C189" s="8"/>
      <c r="D189">
        <v>10461</v>
      </c>
      <c r="E189">
        <v>12258.498046999999</v>
      </c>
      <c r="F189" s="8"/>
      <c r="G189" s="8"/>
      <c r="H189" s="8"/>
      <c r="I189" s="8"/>
      <c r="J189">
        <v>6878.4130859999996</v>
      </c>
      <c r="K189" s="8"/>
      <c r="L189" s="8"/>
      <c r="M189" s="8"/>
      <c r="N189" s="8"/>
    </row>
    <row r="190" spans="1:14" ht="12.75" customHeight="1">
      <c r="A190" t="s">
        <v>203</v>
      </c>
      <c r="B190" s="9"/>
      <c r="C190" s="8"/>
      <c r="D190">
        <v>10469</v>
      </c>
      <c r="E190">
        <v>13374.969727</v>
      </c>
      <c r="F190" s="8"/>
      <c r="G190" s="8"/>
      <c r="H190" s="8"/>
      <c r="I190" s="8"/>
      <c r="J190">
        <v>7211.8530270000001</v>
      </c>
      <c r="K190" s="8"/>
      <c r="L190" s="8"/>
      <c r="M190" s="8"/>
      <c r="N190" s="8"/>
    </row>
    <row r="191" spans="1:14" ht="12.75" customHeight="1">
      <c r="A191" t="s">
        <v>204</v>
      </c>
      <c r="B191" s="9"/>
      <c r="C191" s="8">
        <v>1000</v>
      </c>
      <c r="D191">
        <v>10420</v>
      </c>
      <c r="E191">
        <v>13552.558594</v>
      </c>
      <c r="F191" s="8">
        <f t="shared" ref="F191" si="496">AVERAGE(E191:E193)</f>
        <v>8934.2884460000005</v>
      </c>
      <c r="G191" s="8">
        <f t="shared" ref="G191" si="497">STDEV(E191:E193)/SQRT(COUNT(E191:E193))</f>
        <v>4466.3947653482228</v>
      </c>
      <c r="H191" s="8">
        <f t="shared" ref="H191:H254" si="498">F191*$P$2</f>
        <v>6317126.572078906</v>
      </c>
      <c r="I191" s="8">
        <f t="shared" ref="I191" si="499">H191*SQRT((G191/F191)^2+($Q$2/$P$2)^2)</f>
        <v>3158599.7786369612</v>
      </c>
      <c r="J191">
        <v>7354.6025390000004</v>
      </c>
      <c r="K191" s="8">
        <f t="shared" ref="K191" si="500">AVERAGE(J191:J193)</f>
        <v>4784.5219853333329</v>
      </c>
      <c r="L191" s="8">
        <f t="shared" ref="L191" si="501">STDEV(J191:J193)/SQRT(COUNT(J191:J193))</f>
        <v>2394.0604167004622</v>
      </c>
      <c r="M191" s="8">
        <f t="shared" ref="M191:M254" si="502">K191*$P$4</f>
        <v>1886911.8348053305</v>
      </c>
      <c r="N191" s="8">
        <f t="shared" ref="N191" si="503">M191*SQRT((L191/K191)^2+($Q$4/$P$4)^2)</f>
        <v>944999.80458055681</v>
      </c>
    </row>
    <row r="192" spans="1:14" ht="12.75" customHeight="1">
      <c r="A192" t="s">
        <v>205</v>
      </c>
      <c r="B192" s="9"/>
      <c r="C192" s="8"/>
      <c r="D192">
        <v>10441</v>
      </c>
      <c r="E192">
        <v>13247.066406</v>
      </c>
      <c r="F192" s="8"/>
      <c r="G192" s="8"/>
      <c r="H192" s="8"/>
      <c r="I192" s="8"/>
      <c r="J192">
        <v>6998.1372069999998</v>
      </c>
      <c r="K192" s="8"/>
      <c r="L192" s="8"/>
      <c r="M192" s="8"/>
      <c r="N192" s="8"/>
    </row>
    <row r="193" spans="1:14" ht="12.75" customHeight="1">
      <c r="A193" t="s">
        <v>206</v>
      </c>
      <c r="B193" s="9"/>
      <c r="C193" s="8"/>
      <c r="D193">
        <v>10402</v>
      </c>
      <c r="E193">
        <v>3.2403379999999999</v>
      </c>
      <c r="F193" s="8"/>
      <c r="G193" s="8"/>
      <c r="H193" s="8"/>
      <c r="I193" s="8"/>
      <c r="J193">
        <v>0.82621</v>
      </c>
      <c r="K193" s="8"/>
      <c r="L193" s="8"/>
      <c r="M193" s="8"/>
      <c r="N193" s="8"/>
    </row>
    <row r="194" spans="1:14" ht="12.75" customHeight="1">
      <c r="A194" t="s">
        <v>207</v>
      </c>
      <c r="B194" s="9" t="s">
        <v>208</v>
      </c>
      <c r="C194" s="8">
        <v>0</v>
      </c>
      <c r="D194">
        <v>10354</v>
      </c>
      <c r="E194">
        <v>4.258699</v>
      </c>
      <c r="F194" s="8">
        <f t="shared" ref="F194" si="504">AVERAGE(E194:E196)</f>
        <v>4.078796333333333</v>
      </c>
      <c r="G194" s="8">
        <f t="shared" ref="G194" si="505">STDEV(E194:E196)/SQRT(COUNT(E194:E196))</f>
        <v>0.57300808527784408</v>
      </c>
      <c r="H194" s="8">
        <f t="shared" ref="H194:H257" si="506">F194*$P$2</f>
        <v>2883.9759153885288</v>
      </c>
      <c r="I194" s="8">
        <f t="shared" ref="I194" si="507">H194*SQRT((G194/F194)^2+($Q$2/$P$2)^2)</f>
        <v>406.07342654586176</v>
      </c>
      <c r="J194">
        <v>0.79238699999999995</v>
      </c>
      <c r="K194" s="8">
        <f t="shared" ref="K194" si="508">AVERAGE(J194:J196)</f>
        <v>0.91536266666666677</v>
      </c>
      <c r="L194" s="8">
        <f t="shared" ref="L194" si="509">STDEV(J194:J196)/SQRT(COUNT(J194:J196))</f>
        <v>0.12842061484348113</v>
      </c>
      <c r="M194" s="8">
        <f t="shared" ref="M194:M257" si="510">K194*$P$4</f>
        <v>360.99920831526231</v>
      </c>
      <c r="N194" s="8">
        <f t="shared" ref="N194" si="511">M194*SQRT((L194/K194)^2+($Q$4/$P$4)^2)</f>
        <v>51.212636264407578</v>
      </c>
    </row>
    <row r="195" spans="1:14" ht="12.75" customHeight="1">
      <c r="A195" t="s">
        <v>209</v>
      </c>
      <c r="B195" s="9"/>
      <c r="C195" s="8"/>
      <c r="D195">
        <v>10370</v>
      </c>
      <c r="E195">
        <v>3.0086710000000001</v>
      </c>
      <c r="F195" s="8"/>
      <c r="G195" s="8"/>
      <c r="H195" s="8"/>
      <c r="I195" s="8"/>
      <c r="J195">
        <v>0.78157299999999996</v>
      </c>
      <c r="K195" s="8"/>
      <c r="L195" s="8"/>
      <c r="M195" s="8"/>
      <c r="N195" s="8"/>
    </row>
    <row r="196" spans="1:14" ht="12.75" customHeight="1">
      <c r="A196" t="s">
        <v>210</v>
      </c>
      <c r="B196" s="9"/>
      <c r="C196" s="8"/>
      <c r="D196">
        <v>10346</v>
      </c>
      <c r="E196">
        <v>4.9690190000000003</v>
      </c>
      <c r="F196" s="8"/>
      <c r="G196" s="8"/>
      <c r="H196" s="8"/>
      <c r="I196" s="8"/>
      <c r="J196">
        <v>1.1721280000000001</v>
      </c>
      <c r="K196" s="8"/>
      <c r="L196" s="8"/>
      <c r="M196" s="8"/>
      <c r="N196" s="8"/>
    </row>
    <row r="197" spans="1:14" ht="12.75" customHeight="1">
      <c r="A197" t="s">
        <v>211</v>
      </c>
      <c r="B197" s="9"/>
      <c r="C197" s="8">
        <v>1</v>
      </c>
      <c r="D197">
        <v>10433</v>
      </c>
      <c r="E197">
        <v>5.086646</v>
      </c>
      <c r="F197" s="8">
        <f t="shared" ref="F197" si="512">AVERAGE(E197:E199)</f>
        <v>4.8441549999999998</v>
      </c>
      <c r="G197" s="8">
        <f t="shared" ref="G197" si="513">STDEV(E197:E199)/SQRT(COUNT(E197:E199))</f>
        <v>0.36015772526815848</v>
      </c>
      <c r="H197" s="8">
        <f t="shared" ref="H197:H260" si="514">F197*$P$2</f>
        <v>3425.1345761585999</v>
      </c>
      <c r="I197" s="8">
        <f t="shared" ref="I197" si="515">H197*SQRT((G197/F197)^2+($Q$2/$P$2)^2)</f>
        <v>256.71191076650928</v>
      </c>
      <c r="J197">
        <v>1.212631</v>
      </c>
      <c r="K197" s="8">
        <f t="shared" ref="K197" si="516">AVERAGE(J197:J199)</f>
        <v>1.2165046666666666</v>
      </c>
      <c r="L197" s="8">
        <f t="shared" ref="L197" si="517">STDEV(J197:J199)/SQRT(COUNT(J197:J199))</f>
        <v>0.23426412569457641</v>
      </c>
      <c r="M197" s="8">
        <f t="shared" ref="M197:M260" si="518">K197*$P$4</f>
        <v>479.76309016151924</v>
      </c>
      <c r="N197" s="8">
        <f t="shared" ref="N197" si="519">M197*SQRT((L197/K197)^2+($Q$4/$P$4)^2)</f>
        <v>92.93845149575921</v>
      </c>
    </row>
    <row r="198" spans="1:14" ht="12.75" customHeight="1">
      <c r="A198" t="s">
        <v>212</v>
      </c>
      <c r="B198" s="9"/>
      <c r="C198" s="8"/>
      <c r="D198">
        <v>10362</v>
      </c>
      <c r="E198">
        <v>5.3103100000000003</v>
      </c>
      <c r="F198" s="8"/>
      <c r="G198" s="8"/>
      <c r="H198" s="8"/>
      <c r="I198" s="8"/>
      <c r="J198">
        <v>0.81269800000000003</v>
      </c>
      <c r="K198" s="8"/>
      <c r="L198" s="8"/>
      <c r="M198" s="8"/>
      <c r="N198" s="8"/>
    </row>
    <row r="199" spans="1:14" ht="12.75" customHeight="1">
      <c r="A199" t="s">
        <v>213</v>
      </c>
      <c r="B199" s="9"/>
      <c r="C199" s="8"/>
      <c r="D199">
        <v>10417</v>
      </c>
      <c r="E199">
        <v>4.1355089999999999</v>
      </c>
      <c r="F199" s="8"/>
      <c r="G199" s="8"/>
      <c r="H199" s="8"/>
      <c r="I199" s="8"/>
      <c r="J199">
        <v>1.624185</v>
      </c>
      <c r="K199" s="8"/>
      <c r="L199" s="8"/>
      <c r="M199" s="8"/>
      <c r="N199" s="8"/>
    </row>
    <row r="200" spans="1:14" ht="12.75" customHeight="1">
      <c r="A200" t="s">
        <v>214</v>
      </c>
      <c r="B200" s="9"/>
      <c r="C200" s="8">
        <v>1.4677992676220697</v>
      </c>
      <c r="D200">
        <v>10342</v>
      </c>
      <c r="E200">
        <v>4.6722479999999997</v>
      </c>
      <c r="F200" s="8">
        <f t="shared" ref="F200" si="520">AVERAGE(E200:E202)</f>
        <v>5.2644523333333337</v>
      </c>
      <c r="G200" s="8">
        <f t="shared" ref="G200" si="521">STDEV(E200:E202)/SQRT(COUNT(E200:E202))</f>
        <v>1.0981751085120468</v>
      </c>
      <c r="H200" s="8">
        <f t="shared" ref="H200:H263" si="522">F200*$P$2</f>
        <v>3722.3122941852239</v>
      </c>
      <c r="I200" s="8">
        <f t="shared" ref="I200" si="523">H200*SQRT((G200/F200)^2+($Q$2/$P$2)^2)</f>
        <v>777.28116109676375</v>
      </c>
      <c r="J200">
        <v>2.0666319999999998</v>
      </c>
      <c r="K200" s="8">
        <f t="shared" ref="K200" si="524">AVERAGE(J200:J202)</f>
        <v>1.7702526666666667</v>
      </c>
      <c r="L200" s="8">
        <f t="shared" ref="L200" si="525">STDEV(J200:J202)/SQRT(COUNT(J200:J202))</f>
        <v>0.4611159779640886</v>
      </c>
      <c r="M200" s="8">
        <f t="shared" ref="M200:M263" si="526">K200*$P$4</f>
        <v>698.14930677893267</v>
      </c>
      <c r="N200" s="8">
        <f t="shared" ref="N200" si="527">M200*SQRT((L200/K200)^2+($Q$4/$P$4)^2)</f>
        <v>182.4463845529265</v>
      </c>
    </row>
    <row r="201" spans="1:14" ht="12.75" customHeight="1">
      <c r="A201" t="s">
        <v>215</v>
      </c>
      <c r="B201" s="9"/>
      <c r="C201" s="8"/>
      <c r="D201">
        <v>10306</v>
      </c>
      <c r="E201">
        <v>3.7289059999999998</v>
      </c>
      <c r="F201" s="8"/>
      <c r="G201" s="8"/>
      <c r="H201" s="8"/>
      <c r="I201" s="8"/>
      <c r="J201">
        <v>0.86575400000000002</v>
      </c>
      <c r="K201" s="8"/>
      <c r="L201" s="8"/>
      <c r="M201" s="8"/>
      <c r="N201" s="8"/>
    </row>
    <row r="202" spans="1:14" ht="12.75" customHeight="1">
      <c r="A202" t="s">
        <v>216</v>
      </c>
      <c r="B202" s="9"/>
      <c r="C202" s="8"/>
      <c r="D202">
        <v>10378</v>
      </c>
      <c r="E202">
        <v>7.3922030000000003</v>
      </c>
      <c r="F202" s="8"/>
      <c r="G202" s="8"/>
      <c r="H202" s="8"/>
      <c r="I202" s="8"/>
      <c r="J202">
        <v>2.3783720000000002</v>
      </c>
      <c r="K202" s="8"/>
      <c r="L202" s="8"/>
      <c r="M202" s="8"/>
      <c r="N202" s="8"/>
    </row>
    <row r="203" spans="1:14" ht="12.75" customHeight="1">
      <c r="A203" t="s">
        <v>217</v>
      </c>
      <c r="B203" s="9"/>
      <c r="C203" s="8">
        <v>2.1544346900318838</v>
      </c>
      <c r="D203">
        <v>10311</v>
      </c>
      <c r="E203">
        <v>4.7454999999999998</v>
      </c>
      <c r="F203" s="8">
        <f t="shared" ref="F203" si="528">AVERAGE(E203:E205)</f>
        <v>11.433210666666668</v>
      </c>
      <c r="G203" s="8">
        <f t="shared" ref="G203" si="529">STDEV(E203:E205)/SQRT(COUNT(E203:E205))</f>
        <v>6.4618876568525305</v>
      </c>
      <c r="H203" s="8">
        <f t="shared" ref="H203:H266" si="530">F203*$P$2</f>
        <v>8084.0281062239592</v>
      </c>
      <c r="I203" s="8">
        <f t="shared" ref="I203" si="531">H203*SQRT((G203/F203)^2+($Q$2/$P$2)^2)</f>
        <v>4569.6185645034093</v>
      </c>
      <c r="J203">
        <v>1.9299040000000001</v>
      </c>
      <c r="K203" s="8">
        <f t="shared" ref="K203" si="532">AVERAGE(J203:J205)</f>
        <v>4.2138196666666667</v>
      </c>
      <c r="L203" s="8">
        <f t="shared" ref="L203" si="533">STDEV(J203:J205)/SQRT(COUNT(J203:J205))</f>
        <v>2.5490400749135831</v>
      </c>
      <c r="M203" s="8">
        <f t="shared" ref="M203:M266" si="534">K203*$P$4</f>
        <v>1661.8392021486009</v>
      </c>
      <c r="N203" s="8">
        <f t="shared" ref="N203" si="535">M203*SQRT((L203/K203)^2+($Q$4/$P$4)^2)</f>
        <v>1005.8940203320358</v>
      </c>
    </row>
    <row r="204" spans="1:14" ht="12.75" customHeight="1">
      <c r="A204" t="s">
        <v>218</v>
      </c>
      <c r="B204" s="9"/>
      <c r="C204" s="8"/>
      <c r="D204">
        <v>10372</v>
      </c>
      <c r="E204">
        <v>5.199808</v>
      </c>
      <c r="F204" s="8"/>
      <c r="G204" s="8"/>
      <c r="H204" s="8"/>
      <c r="I204" s="8"/>
      <c r="J204">
        <v>1.4085490000000001</v>
      </c>
      <c r="K204" s="8"/>
      <c r="L204" s="8"/>
      <c r="M204" s="8"/>
      <c r="N204" s="8"/>
    </row>
    <row r="205" spans="1:14" ht="12.75" customHeight="1">
      <c r="A205" t="s">
        <v>219</v>
      </c>
      <c r="B205" s="9"/>
      <c r="C205" s="8"/>
      <c r="D205">
        <v>10350</v>
      </c>
      <c r="E205">
        <v>24.354323999999998</v>
      </c>
      <c r="F205" s="8"/>
      <c r="G205" s="8"/>
      <c r="H205" s="8"/>
      <c r="I205" s="8"/>
      <c r="J205">
        <v>9.3030059999999999</v>
      </c>
      <c r="K205" s="8"/>
      <c r="L205" s="8"/>
      <c r="M205" s="8"/>
      <c r="N205" s="8"/>
    </row>
    <row r="206" spans="1:14" ht="12.75" customHeight="1">
      <c r="A206" t="s">
        <v>220</v>
      </c>
      <c r="B206" s="9"/>
      <c r="C206" s="8">
        <v>3.1622776601683795</v>
      </c>
      <c r="D206">
        <v>10366</v>
      </c>
      <c r="E206">
        <v>14.937340000000001</v>
      </c>
      <c r="F206" s="8">
        <f t="shared" ref="F206" si="536">AVERAGE(E206:E208)</f>
        <v>47.892400666666667</v>
      </c>
      <c r="G206" s="8">
        <f t="shared" ref="G206" si="537">STDEV(E206:E208)/SQRT(COUNT(E206:E208))</f>
        <v>28.189567263521599</v>
      </c>
      <c r="H206" s="8">
        <f t="shared" ref="H206:H269" si="538">F206*$P$2</f>
        <v>33863.061247759659</v>
      </c>
      <c r="I206" s="8">
        <f t="shared" ref="I206" si="539">H206*SQRT((G206/F206)^2+($Q$2/$P$2)^2)</f>
        <v>19934.447548259806</v>
      </c>
      <c r="J206">
        <v>6.2287419999999996</v>
      </c>
      <c r="K206" s="8">
        <f t="shared" ref="K206" si="540">AVERAGE(J206:J208)</f>
        <v>14.985439</v>
      </c>
      <c r="L206" s="8">
        <f t="shared" ref="L206" si="541">STDEV(J206:J208)/SQRT(COUNT(J206:J208))</f>
        <v>7.204082480290765</v>
      </c>
      <c r="M206" s="8">
        <f t="shared" ref="M206:M269" si="542">K206*$P$4</f>
        <v>5909.9325461419903</v>
      </c>
      <c r="N206" s="8">
        <f t="shared" ref="N206" si="543">M206*SQRT((L206/K206)^2+($Q$4/$P$4)^2)</f>
        <v>2843.8535892671393</v>
      </c>
    </row>
    <row r="207" spans="1:14" ht="12.75" customHeight="1">
      <c r="A207" t="s">
        <v>221</v>
      </c>
      <c r="B207" s="9"/>
      <c r="C207" s="8"/>
      <c r="D207">
        <v>10447</v>
      </c>
      <c r="E207">
        <v>24.753923</v>
      </c>
      <c r="F207" s="8"/>
      <c r="G207" s="8"/>
      <c r="H207" s="8"/>
      <c r="I207" s="8"/>
      <c r="J207">
        <v>9.4548719999999999</v>
      </c>
      <c r="K207" s="8"/>
      <c r="L207" s="8"/>
      <c r="M207" s="8"/>
      <c r="N207" s="8"/>
    </row>
    <row r="208" spans="1:14" ht="12.75" customHeight="1">
      <c r="A208" t="s">
        <v>222</v>
      </c>
      <c r="B208" s="9"/>
      <c r="C208" s="8"/>
      <c r="D208">
        <v>10329</v>
      </c>
      <c r="E208">
        <v>103.985939</v>
      </c>
      <c r="F208" s="8"/>
      <c r="G208" s="8"/>
      <c r="H208" s="8"/>
      <c r="I208" s="8"/>
      <c r="J208">
        <v>29.272703</v>
      </c>
      <c r="K208" s="8"/>
      <c r="L208" s="8"/>
      <c r="M208" s="8"/>
      <c r="N208" s="8"/>
    </row>
    <row r="209" spans="1:14" ht="12.75" customHeight="1">
      <c r="A209" t="s">
        <v>223</v>
      </c>
      <c r="B209" s="9"/>
      <c r="C209" s="8">
        <v>4.2169650342858231</v>
      </c>
      <c r="D209">
        <v>10353</v>
      </c>
      <c r="E209">
        <v>119.914062</v>
      </c>
      <c r="F209" s="8">
        <f t="shared" ref="F209" si="544">AVERAGE(E209:E211)</f>
        <v>269.72408300000001</v>
      </c>
      <c r="G209" s="8">
        <f t="shared" ref="G209" si="545">STDEV(E209:E211)/SQRT(COUNT(E209:E211))</f>
        <v>161.1283111394803</v>
      </c>
      <c r="H209" s="8">
        <f t="shared" ref="H209:H272" si="546">F209*$P$2</f>
        <v>190712.57684900094</v>
      </c>
      <c r="I209" s="8">
        <f t="shared" ref="I209" si="547">H209*SQRT((G209/F209)^2+($Q$2/$P$2)^2)</f>
        <v>113942.57007680483</v>
      </c>
      <c r="J209">
        <v>30.577646000000001</v>
      </c>
      <c r="K209" s="8">
        <f t="shared" ref="K209" si="548">AVERAGE(J209:J211)</f>
        <v>69.278667333333331</v>
      </c>
      <c r="L209" s="8">
        <f t="shared" ref="L209" si="549">STDEV(J209:J211)/SQRT(COUNT(J209:J211))</f>
        <v>40.407919298311107</v>
      </c>
      <c r="M209" s="8">
        <f t="shared" ref="M209:M272" si="550">K209*$P$4</f>
        <v>27322.005770175343</v>
      </c>
      <c r="N209" s="8">
        <f t="shared" ref="N209" si="551">M209*SQRT((L209/K209)^2+($Q$4/$P$4)^2)</f>
        <v>15946.372137641567</v>
      </c>
    </row>
    <row r="210" spans="1:14" ht="12.75" customHeight="1">
      <c r="A210" t="s">
        <v>224</v>
      </c>
      <c r="B210" s="9"/>
      <c r="C210" s="8"/>
      <c r="D210">
        <v>10318</v>
      </c>
      <c r="E210">
        <v>97.536568000000003</v>
      </c>
      <c r="F210" s="8"/>
      <c r="G210" s="8"/>
      <c r="H210" s="8"/>
      <c r="I210" s="8"/>
      <c r="J210">
        <v>27.187555</v>
      </c>
      <c r="K210" s="8"/>
      <c r="L210" s="8"/>
      <c r="M210" s="8"/>
      <c r="N210" s="8"/>
    </row>
    <row r="211" spans="1:14" ht="12.75" customHeight="1">
      <c r="A211" t="s">
        <v>225</v>
      </c>
      <c r="B211" s="9"/>
      <c r="C211" s="8"/>
      <c r="D211">
        <v>10340</v>
      </c>
      <c r="E211">
        <v>591.72161900000003</v>
      </c>
      <c r="F211" s="8"/>
      <c r="G211" s="8"/>
      <c r="H211" s="8"/>
      <c r="I211" s="8"/>
      <c r="J211">
        <v>150.07080099999999</v>
      </c>
      <c r="K211" s="8"/>
      <c r="L211" s="8"/>
      <c r="M211" s="8"/>
      <c r="N211" s="8"/>
    </row>
    <row r="212" spans="1:14" ht="12.75" customHeight="1">
      <c r="A212" t="s">
        <v>226</v>
      </c>
      <c r="B212" s="9"/>
      <c r="C212" s="8">
        <v>5.6234132519034921</v>
      </c>
      <c r="D212">
        <v>10404</v>
      </c>
      <c r="E212">
        <v>558.83917199999996</v>
      </c>
      <c r="F212" s="8">
        <f t="shared" ref="F212" si="552">AVERAGE(E212:E214)</f>
        <v>822.57935600000008</v>
      </c>
      <c r="G212" s="8">
        <f t="shared" ref="G212" si="553">STDEV(E212:E214)/SQRT(COUNT(E212:E214))</f>
        <v>299.5787306872981</v>
      </c>
      <c r="H212" s="8">
        <f t="shared" ref="H212:H275" si="554">F212*$P$2</f>
        <v>581617.43252845434</v>
      </c>
      <c r="I212" s="8">
        <f t="shared" ref="I212" si="555">H212*SQRT((G212/F212)^2+($Q$2/$P$2)^2)</f>
        <v>211893.34395133905</v>
      </c>
      <c r="J212">
        <v>128.041382</v>
      </c>
      <c r="K212" s="8">
        <f t="shared" ref="K212" si="556">AVERAGE(J212:J214)</f>
        <v>216.27983099999997</v>
      </c>
      <c r="L212" s="8">
        <f t="shared" ref="L212" si="557">STDEV(J212:J214)/SQRT(COUNT(J212:J214))</f>
        <v>91.730044485049788</v>
      </c>
      <c r="M212" s="8">
        <f t="shared" ref="M212:M275" si="558">K212*$P$4</f>
        <v>85296.080568676654</v>
      </c>
      <c r="N212" s="8">
        <f t="shared" ref="N212" si="559">M212*SQRT((L212/K212)^2+($Q$4/$P$4)^2)</f>
        <v>36220.825277432123</v>
      </c>
    </row>
    <row r="213" spans="1:14" ht="12.75" customHeight="1">
      <c r="A213" t="s">
        <v>227</v>
      </c>
      <c r="B213" s="9"/>
      <c r="C213" s="8"/>
      <c r="D213">
        <v>10305</v>
      </c>
      <c r="E213">
        <v>488.53842200000003</v>
      </c>
      <c r="F213" s="8"/>
      <c r="G213" s="8"/>
      <c r="H213" s="8"/>
      <c r="I213" s="8"/>
      <c r="J213">
        <v>121.101944</v>
      </c>
      <c r="K213" s="8"/>
      <c r="L213" s="8"/>
      <c r="M213" s="8"/>
      <c r="N213" s="8"/>
    </row>
    <row r="214" spans="1:14" ht="12.75" customHeight="1">
      <c r="A214" t="s">
        <v>228</v>
      </c>
      <c r="B214" s="9"/>
      <c r="C214" s="8"/>
      <c r="D214">
        <v>10434</v>
      </c>
      <c r="E214">
        <v>1420.3604740000001</v>
      </c>
      <c r="F214" s="8"/>
      <c r="G214" s="8"/>
      <c r="H214" s="8"/>
      <c r="I214" s="8"/>
      <c r="J214">
        <v>399.696167</v>
      </c>
      <c r="K214" s="8"/>
      <c r="L214" s="8"/>
      <c r="M214" s="8"/>
      <c r="N214" s="8"/>
    </row>
    <row r="215" spans="1:14" ht="12.75" customHeight="1">
      <c r="A215" t="s">
        <v>229</v>
      </c>
      <c r="B215" s="9"/>
      <c r="C215" s="8">
        <v>7.4989420933245601</v>
      </c>
      <c r="D215">
        <v>10491</v>
      </c>
      <c r="E215">
        <v>1458.5147710000001</v>
      </c>
      <c r="F215" s="8">
        <f t="shared" ref="F215" si="560">AVERAGE(E215:E217)</f>
        <v>1803.318929</v>
      </c>
      <c r="G215" s="8">
        <f t="shared" ref="G215" si="561">STDEV(E215:E217)/SQRT(COUNT(E215:E217))</f>
        <v>628.82806536482065</v>
      </c>
      <c r="H215" s="8">
        <f t="shared" ref="H215:H278" si="562">F215*$P$2</f>
        <v>1275064.4881427609</v>
      </c>
      <c r="I215" s="8">
        <f t="shared" ref="I215" si="563">H215*SQRT((G215/F215)^2+($Q$2/$P$2)^2)</f>
        <v>444786.47621737275</v>
      </c>
      <c r="J215">
        <v>407.32107500000001</v>
      </c>
      <c r="K215" s="8">
        <f t="shared" ref="K215" si="564">AVERAGE(J215:J217)</f>
        <v>527.48256400000002</v>
      </c>
      <c r="L215" s="8">
        <f t="shared" ref="L215" si="565">STDEV(J215:J217)/SQRT(COUNT(J215:J217))</f>
        <v>179.58107557652727</v>
      </c>
      <c r="M215" s="8">
        <f t="shared" ref="M215:M278" si="566">K215*$P$4</f>
        <v>208027.69758737303</v>
      </c>
      <c r="N215" s="8">
        <f t="shared" ref="N215" si="567">M215*SQRT((L215/K215)^2+($Q$4/$P$4)^2)</f>
        <v>70957.993692430944</v>
      </c>
    </row>
    <row r="216" spans="1:14" ht="12.75" customHeight="1">
      <c r="A216" t="s">
        <v>230</v>
      </c>
      <c r="B216" s="9"/>
      <c r="C216" s="8"/>
      <c r="D216">
        <v>10553</v>
      </c>
      <c r="E216">
        <v>928.29235800000004</v>
      </c>
      <c r="F216" s="8"/>
      <c r="G216" s="8"/>
      <c r="H216" s="8"/>
      <c r="I216" s="8"/>
      <c r="J216">
        <v>294.44387799999998</v>
      </c>
      <c r="K216" s="8"/>
      <c r="L216" s="8"/>
      <c r="M216" s="8"/>
      <c r="N216" s="8"/>
    </row>
    <row r="217" spans="1:14" ht="12.75" customHeight="1">
      <c r="A217" t="s">
        <v>231</v>
      </c>
      <c r="B217" s="9"/>
      <c r="C217" s="8"/>
      <c r="D217">
        <v>10313</v>
      </c>
      <c r="E217">
        <v>3023.1496579999998</v>
      </c>
      <c r="F217" s="8"/>
      <c r="G217" s="8"/>
      <c r="H217" s="8"/>
      <c r="I217" s="8"/>
      <c r="J217">
        <v>880.68273899999997</v>
      </c>
      <c r="K217" s="8"/>
      <c r="L217" s="8"/>
      <c r="M217" s="8"/>
      <c r="N217" s="8"/>
    </row>
    <row r="218" spans="1:14" ht="12.75" customHeight="1">
      <c r="A218" t="s">
        <v>232</v>
      </c>
      <c r="B218" s="9"/>
      <c r="C218" s="8">
        <v>10</v>
      </c>
      <c r="D218">
        <v>10317</v>
      </c>
      <c r="E218">
        <v>3189.4960940000001</v>
      </c>
      <c r="F218" s="8">
        <f t="shared" ref="F218" si="568">AVERAGE(E218:E220)</f>
        <v>3682.2017416666663</v>
      </c>
      <c r="G218" s="8">
        <f t="shared" ref="G218" si="569">STDEV(E218:E220)/SQRT(COUNT(E218:E220))</f>
        <v>517.43783598503035</v>
      </c>
      <c r="H218" s="8">
        <f t="shared" ref="H218:H281" si="570">F218*$P$2</f>
        <v>2603557.586777037</v>
      </c>
      <c r="I218" s="8">
        <f t="shared" ref="I218" si="571">H218*SQRT((G218/F218)^2+($Q$2/$P$2)^2)</f>
        <v>366692.01344501745</v>
      </c>
      <c r="J218">
        <v>911.52081299999998</v>
      </c>
      <c r="K218" s="8">
        <f t="shared" ref="K218" si="572">AVERAGE(J218:J220)</f>
        <v>1094.61851</v>
      </c>
      <c r="L218" s="8">
        <f t="shared" ref="L218" si="573">STDEV(J218:J220)/SQRT(COUNT(J218:J220))</f>
        <v>207.5647449471594</v>
      </c>
      <c r="M218" s="8">
        <f t="shared" ref="M218:M281" si="574">K218*$P$4</f>
        <v>431693.83011458337</v>
      </c>
      <c r="N218" s="8">
        <f t="shared" ref="N218" si="575">M218*SQRT((L218/K218)^2+($Q$4/$P$4)^2)</f>
        <v>82361.357560754084</v>
      </c>
    </row>
    <row r="219" spans="1:14" ht="12.75" customHeight="1">
      <c r="A219" t="s">
        <v>233</v>
      </c>
      <c r="B219" s="9"/>
      <c r="C219" s="8"/>
      <c r="D219">
        <v>10371</v>
      </c>
      <c r="E219">
        <v>3140.4196780000002</v>
      </c>
      <c r="F219" s="8"/>
      <c r="G219" s="8"/>
      <c r="H219" s="8"/>
      <c r="I219" s="8"/>
      <c r="J219">
        <v>863.51306199999999</v>
      </c>
      <c r="K219" s="8"/>
      <c r="L219" s="8"/>
      <c r="M219" s="8"/>
      <c r="N219" s="8"/>
    </row>
    <row r="220" spans="1:14" ht="12.75" customHeight="1">
      <c r="A220" t="s">
        <v>234</v>
      </c>
      <c r="B220" s="9"/>
      <c r="C220" s="8"/>
      <c r="D220">
        <v>10349</v>
      </c>
      <c r="E220">
        <v>4716.689453</v>
      </c>
      <c r="F220" s="8"/>
      <c r="G220" s="8"/>
      <c r="H220" s="8"/>
      <c r="I220" s="8"/>
      <c r="J220">
        <v>1508.821655</v>
      </c>
      <c r="K220" s="8"/>
      <c r="L220" s="8"/>
      <c r="M220" s="8"/>
      <c r="N220" s="8"/>
    </row>
    <row r="221" spans="1:14" ht="12.75" customHeight="1">
      <c r="A221" t="s">
        <v>235</v>
      </c>
      <c r="B221" s="9"/>
      <c r="C221" s="8">
        <v>12.115276586285885</v>
      </c>
      <c r="D221">
        <v>10355</v>
      </c>
      <c r="E221">
        <v>4455.1147460000002</v>
      </c>
      <c r="F221" s="8">
        <f t="shared" ref="F221" si="576">AVERAGE(E221:E223)</f>
        <v>5417.2063799999996</v>
      </c>
      <c r="G221" s="8">
        <f t="shared" ref="G221" si="577">STDEV(E221:E223)/SQRT(COUNT(E221:E223))</f>
        <v>911.46147379603178</v>
      </c>
      <c r="H221" s="8">
        <f t="shared" ref="H221:H284" si="578">F221*$P$2</f>
        <v>3830319.4010771671</v>
      </c>
      <c r="I221" s="8">
        <f t="shared" ref="I221" si="579">H221*SQRT((G221/F221)^2+($Q$2/$P$2)^2)</f>
        <v>645482.61128716392</v>
      </c>
      <c r="J221">
        <v>1425.973999</v>
      </c>
      <c r="K221" s="8">
        <f t="shared" ref="K221" si="580">AVERAGE(J221:J223)</f>
        <v>1935.0684813333335</v>
      </c>
      <c r="L221" s="8">
        <f t="shared" ref="L221" si="581">STDEV(J221:J223)/SQRT(COUNT(J221:J223))</f>
        <v>483.92240447029519</v>
      </c>
      <c r="M221" s="8">
        <f t="shared" ref="M221:M284" si="582">K221*$P$4</f>
        <v>763149.09405359579</v>
      </c>
      <c r="N221" s="8">
        <f t="shared" ref="N221" si="583">M221*SQRT((L221/K221)^2+($Q$4/$P$4)^2)</f>
        <v>191522.71285255376</v>
      </c>
    </row>
    <row r="222" spans="1:14" ht="12.75" customHeight="1">
      <c r="A222" t="s">
        <v>236</v>
      </c>
      <c r="B222" s="9"/>
      <c r="C222" s="8"/>
      <c r="D222">
        <v>10415</v>
      </c>
      <c r="E222">
        <v>4557.3305659999996</v>
      </c>
      <c r="F222" s="8"/>
      <c r="G222" s="8"/>
      <c r="H222" s="8"/>
      <c r="I222" s="8"/>
      <c r="J222">
        <v>1476.7624510000001</v>
      </c>
      <c r="K222" s="8"/>
      <c r="L222" s="8"/>
      <c r="M222" s="8"/>
      <c r="N222" s="8"/>
    </row>
    <row r="223" spans="1:14" ht="12.75" customHeight="1">
      <c r="A223" t="s">
        <v>237</v>
      </c>
      <c r="B223" s="9"/>
      <c r="C223" s="8"/>
      <c r="D223">
        <v>10381</v>
      </c>
      <c r="E223">
        <v>7239.173828</v>
      </c>
      <c r="F223" s="8"/>
      <c r="G223" s="8"/>
      <c r="H223" s="8"/>
      <c r="I223" s="8"/>
      <c r="J223">
        <v>2902.4689939999998</v>
      </c>
      <c r="K223" s="8"/>
      <c r="L223" s="8"/>
      <c r="M223" s="8"/>
      <c r="N223" s="8"/>
    </row>
    <row r="224" spans="1:14" ht="12.75" customHeight="1">
      <c r="A224" t="s">
        <v>238</v>
      </c>
      <c r="B224" s="9"/>
      <c r="C224" s="8">
        <v>17.782794100389221</v>
      </c>
      <c r="D224">
        <v>10246</v>
      </c>
      <c r="E224">
        <v>7305.0703119999998</v>
      </c>
      <c r="F224" s="8">
        <f t="shared" ref="F224" si="584">AVERAGE(E224:E226)</f>
        <v>7600.5092770000001</v>
      </c>
      <c r="G224" s="8">
        <f t="shared" ref="G224" si="585">STDEV(E224:E226)/SQRT(COUNT(E224:E226))</f>
        <v>259.54373133735737</v>
      </c>
      <c r="H224" s="8">
        <f t="shared" ref="H224:H287" si="586">F224*$P$2</f>
        <v>5374057.4199353456</v>
      </c>
      <c r="I224" s="8">
        <f t="shared" ref="I224" si="587">H224*SQRT((G224/F224)^2+($Q$2/$P$2)^2)</f>
        <v>190438.50819738363</v>
      </c>
      <c r="J224">
        <v>2977.4726559999999</v>
      </c>
      <c r="K224" s="8">
        <f t="shared" ref="K224" si="588">AVERAGE(J224:J226)</f>
        <v>3149.0543616666669</v>
      </c>
      <c r="L224" s="8">
        <f t="shared" ref="L224" si="589">STDEV(J224:J226)/SQRT(COUNT(J224:J226))</f>
        <v>175.64215366352505</v>
      </c>
      <c r="M224" s="8">
        <f t="shared" ref="M224:M287" si="590">K224*$P$4</f>
        <v>1241918.829443984</v>
      </c>
      <c r="N224" s="8">
        <f t="shared" ref="N224" si="591">M224*SQRT((L224/K224)^2+($Q$4/$P$4)^2)</f>
        <v>74033.608609057643</v>
      </c>
    </row>
    <row r="225" spans="1:14" ht="12.75" customHeight="1">
      <c r="A225" t="s">
        <v>239</v>
      </c>
      <c r="B225" s="9"/>
      <c r="C225" s="8"/>
      <c r="D225">
        <v>10238</v>
      </c>
      <c r="E225">
        <v>7378.5996089999999</v>
      </c>
      <c r="F225" s="8"/>
      <c r="G225" s="8"/>
      <c r="H225" s="8"/>
      <c r="I225" s="8"/>
      <c r="J225">
        <v>2969.3828119999998</v>
      </c>
      <c r="K225" s="8"/>
      <c r="L225" s="8"/>
      <c r="M225" s="8"/>
      <c r="N225" s="8"/>
    </row>
    <row r="226" spans="1:14" ht="12.75" customHeight="1">
      <c r="A226" t="s">
        <v>240</v>
      </c>
      <c r="B226" s="9"/>
      <c r="C226" s="8"/>
      <c r="D226">
        <v>10323</v>
      </c>
      <c r="E226">
        <v>8117.8579099999997</v>
      </c>
      <c r="F226" s="8"/>
      <c r="G226" s="8"/>
      <c r="H226" s="8"/>
      <c r="I226" s="8"/>
      <c r="J226">
        <v>3500.3076169999999</v>
      </c>
      <c r="K226" s="8"/>
      <c r="L226" s="8"/>
      <c r="M226" s="8"/>
      <c r="N226" s="8"/>
    </row>
    <row r="227" spans="1:14" ht="12.75" customHeight="1">
      <c r="A227" t="s">
        <v>241</v>
      </c>
      <c r="B227" s="9"/>
      <c r="C227" s="8">
        <v>21.544346900318825</v>
      </c>
      <c r="D227">
        <v>10267</v>
      </c>
      <c r="E227">
        <v>8287.5273440000001</v>
      </c>
      <c r="F227" s="8">
        <f t="shared" ref="F227" si="592">AVERAGE(E227:E229)</f>
        <v>8545.0898436666666</v>
      </c>
      <c r="G227" s="8">
        <f t="shared" ref="G227" si="593">STDEV(E227:E229)/SQRT(COUNT(E227:E229))</f>
        <v>342.3197729844573</v>
      </c>
      <c r="H227" s="8">
        <f t="shared" ref="H227:H290" si="594">F227*$P$2</f>
        <v>6041937.6919038277</v>
      </c>
      <c r="I227" s="8">
        <f t="shared" ref="I227" si="595">H227*SQRT((G227/F227)^2+($Q$2/$P$2)^2)</f>
        <v>248711.54053539198</v>
      </c>
      <c r="J227">
        <v>3539.6892090000001</v>
      </c>
      <c r="K227" s="8">
        <f t="shared" ref="K227" si="596">AVERAGE(J227:J229)</f>
        <v>3752.9182940000005</v>
      </c>
      <c r="L227" s="8">
        <f t="shared" ref="L227" si="597">STDEV(J227:J229)/SQRT(COUNT(J227:J229))</f>
        <v>227.59643108830571</v>
      </c>
      <c r="M227" s="8">
        <f t="shared" ref="M227:M290" si="598">K227*$P$4</f>
        <v>1480069.6842262866</v>
      </c>
      <c r="N227" s="8">
        <f t="shared" ref="N227" si="599">M227*SQRT((L227/K227)^2+($Q$4/$P$4)^2)</f>
        <v>95007.128973786064</v>
      </c>
    </row>
    <row r="228" spans="1:14" ht="12.75" customHeight="1">
      <c r="A228" t="s">
        <v>242</v>
      </c>
      <c r="B228" s="9"/>
      <c r="C228" s="8"/>
      <c r="D228">
        <v>10272</v>
      </c>
      <c r="E228">
        <v>8124.5126950000003</v>
      </c>
      <c r="F228" s="8"/>
      <c r="G228" s="8"/>
      <c r="H228" s="8"/>
      <c r="I228" s="8"/>
      <c r="J228">
        <v>3511.250732</v>
      </c>
      <c r="K228" s="8"/>
      <c r="L228" s="8"/>
      <c r="M228" s="8"/>
      <c r="N228" s="8"/>
    </row>
    <row r="229" spans="1:14" ht="12.75" customHeight="1">
      <c r="A229" t="s">
        <v>243</v>
      </c>
      <c r="B229" s="9"/>
      <c r="C229" s="8"/>
      <c r="D229">
        <v>10448</v>
      </c>
      <c r="E229">
        <v>9223.2294920000004</v>
      </c>
      <c r="F229" s="8"/>
      <c r="G229" s="8"/>
      <c r="H229" s="8"/>
      <c r="I229" s="8"/>
      <c r="J229">
        <v>4207.8149409999996</v>
      </c>
      <c r="K229" s="8"/>
      <c r="L229" s="8"/>
      <c r="M229" s="8"/>
      <c r="N229" s="8"/>
    </row>
    <row r="230" spans="1:14" ht="12.75" customHeight="1">
      <c r="A230" t="s">
        <v>244</v>
      </c>
      <c r="B230" s="9"/>
      <c r="C230" s="8">
        <v>31.622776601683775</v>
      </c>
      <c r="D230">
        <v>10394</v>
      </c>
      <c r="E230">
        <v>9009.4941409999992</v>
      </c>
      <c r="F230" s="8">
        <f t="shared" ref="F230" si="600">AVERAGE(E230:E232)</f>
        <v>9317.404297000001</v>
      </c>
      <c r="G230" s="8">
        <f t="shared" ref="G230" si="601">STDEV(E230:E232)/SQRT(COUNT(E230:E232))</f>
        <v>220.45151584641323</v>
      </c>
      <c r="H230" s="8">
        <f t="shared" ref="H230:H293" si="602">F230*$P$2</f>
        <v>6588014.5490190592</v>
      </c>
      <c r="I230" s="8">
        <f t="shared" ref="I230" si="603">H230*SQRT((G230/F230)^2+($Q$2/$P$2)^2)</f>
        <v>167892.25155046166</v>
      </c>
      <c r="J230">
        <v>4228.6689450000003</v>
      </c>
      <c r="K230" s="8">
        <f t="shared" ref="K230" si="604">AVERAGE(J230:J232)</f>
        <v>4384.9697266666672</v>
      </c>
      <c r="L230" s="8">
        <f t="shared" ref="L230" si="605">STDEV(J230:J232)/SQRT(COUNT(J230:J232))</f>
        <v>121.37026036241534</v>
      </c>
      <c r="M230" s="8">
        <f t="shared" ref="M230:M293" si="606">K230*$P$4</f>
        <v>1729337.0785783911</v>
      </c>
      <c r="N230" s="8">
        <f t="shared" ref="N230" si="607">M230*SQRT((L230/K230)^2+($Q$4/$P$4)^2)</f>
        <v>60124.106743815988</v>
      </c>
    </row>
    <row r="231" spans="1:14" ht="12.75" customHeight="1">
      <c r="A231" t="s">
        <v>245</v>
      </c>
      <c r="B231" s="9"/>
      <c r="C231" s="8"/>
      <c r="D231">
        <v>10283</v>
      </c>
      <c r="E231">
        <v>9198.0644530000009</v>
      </c>
      <c r="F231" s="8"/>
      <c r="G231" s="8"/>
      <c r="H231" s="8"/>
      <c r="I231" s="8"/>
      <c r="J231">
        <v>4302.279297</v>
      </c>
      <c r="K231" s="8"/>
      <c r="L231" s="8"/>
      <c r="M231" s="8"/>
      <c r="N231" s="8"/>
    </row>
    <row r="232" spans="1:14" ht="12.75" customHeight="1">
      <c r="A232" t="s">
        <v>246</v>
      </c>
      <c r="B232" s="9"/>
      <c r="C232" s="8"/>
      <c r="D232">
        <v>10246</v>
      </c>
      <c r="E232">
        <v>9744.6542969999991</v>
      </c>
      <c r="F232" s="8"/>
      <c r="G232" s="8"/>
      <c r="H232" s="8"/>
      <c r="I232" s="8"/>
      <c r="J232">
        <v>4623.9609380000002</v>
      </c>
      <c r="K232" s="8"/>
      <c r="L232" s="8"/>
      <c r="M232" s="8"/>
      <c r="N232" s="8"/>
    </row>
    <row r="233" spans="1:14" ht="12.75" customHeight="1">
      <c r="A233" t="s">
        <v>247</v>
      </c>
      <c r="B233" s="9"/>
      <c r="C233" s="8">
        <v>56.234132519034866</v>
      </c>
      <c r="D233">
        <v>10265</v>
      </c>
      <c r="E233">
        <v>9677.7265619999998</v>
      </c>
      <c r="F233" s="8">
        <f t="shared" ref="F233" si="608">AVERAGE(E233:E235)</f>
        <v>9666.3955076666662</v>
      </c>
      <c r="G233" s="8">
        <f t="shared" ref="G233" si="609">STDEV(E233:E235)/SQRT(COUNT(E233:E235))</f>
        <v>88.126449808717879</v>
      </c>
      <c r="H233" s="8">
        <f t="shared" ref="H233:H296" si="610">F233*$P$2</f>
        <v>6834774.1721999533</v>
      </c>
      <c r="I233" s="8">
        <f t="shared" ref="I233" si="611">H233*SQRT((G233/F233)^2+($Q$2/$P$2)^2)</f>
        <v>89837.921634206781</v>
      </c>
      <c r="J233">
        <v>4667.4838870000003</v>
      </c>
      <c r="K233" s="8">
        <f t="shared" ref="K233" si="612">AVERAGE(J233:J235)</f>
        <v>4603.7854816666668</v>
      </c>
      <c r="L233" s="8">
        <f t="shared" ref="L233" si="613">STDEV(J233:J235)/SQRT(COUNT(J233:J235))</f>
        <v>34.919821338773538</v>
      </c>
      <c r="M233" s="8">
        <f t="shared" ref="M233:M296" si="614">K233*$P$4</f>
        <v>1815633.2726427177</v>
      </c>
      <c r="N233" s="8">
        <f t="shared" ref="N233" si="615">M233*SQRT((L233/K233)^2+($Q$4/$P$4)^2)</f>
        <v>40605.950538370584</v>
      </c>
    </row>
    <row r="234" spans="1:14" ht="12.75" customHeight="1">
      <c r="A234" t="s">
        <v>248</v>
      </c>
      <c r="B234" s="9"/>
      <c r="C234" s="8"/>
      <c r="D234">
        <v>10338</v>
      </c>
      <c r="E234">
        <v>9508.40625</v>
      </c>
      <c r="F234" s="8"/>
      <c r="G234" s="8"/>
      <c r="H234" s="8"/>
      <c r="I234" s="8"/>
      <c r="J234">
        <v>4596.7368159999996</v>
      </c>
      <c r="K234" s="8"/>
      <c r="L234" s="8"/>
      <c r="M234" s="8"/>
      <c r="N234" s="8"/>
    </row>
    <row r="235" spans="1:14" ht="12.75" customHeight="1">
      <c r="A235" t="s">
        <v>249</v>
      </c>
      <c r="B235" s="9"/>
      <c r="C235" s="8"/>
      <c r="D235">
        <v>10298</v>
      </c>
      <c r="E235">
        <v>9813.0537110000005</v>
      </c>
      <c r="F235" s="8"/>
      <c r="G235" s="8"/>
      <c r="H235" s="8"/>
      <c r="I235" s="8"/>
      <c r="J235">
        <v>4547.1357420000004</v>
      </c>
      <c r="K235" s="8"/>
      <c r="L235" s="8"/>
      <c r="M235" s="8"/>
      <c r="N235" s="8"/>
    </row>
    <row r="236" spans="1:14" ht="12.75" customHeight="1">
      <c r="A236" t="s">
        <v>250</v>
      </c>
      <c r="B236" s="9"/>
      <c r="C236" s="8">
        <v>99.999999999999957</v>
      </c>
      <c r="D236">
        <v>10369</v>
      </c>
      <c r="E236">
        <v>9947.6767579999996</v>
      </c>
      <c r="F236" s="8">
        <f t="shared" ref="F236" si="616">AVERAGE(E236:E238)</f>
        <v>10211.209635333333</v>
      </c>
      <c r="G236" s="8">
        <f t="shared" ref="G236" si="617">STDEV(E236:E238)/SQRT(COUNT(E236:E238))</f>
        <v>256.96103553240749</v>
      </c>
      <c r="H236" s="8">
        <f t="shared" ref="H236:H299" si="618">F236*$P$2</f>
        <v>7219993.4119333606</v>
      </c>
      <c r="I236" s="8">
        <f t="shared" ref="I236" si="619">H236*SQRT((G236/F236)^2+($Q$2/$P$2)^2)</f>
        <v>194124.20220359394</v>
      </c>
      <c r="J236">
        <v>4595.2739259999998</v>
      </c>
      <c r="K236" s="8">
        <f t="shared" ref="K236" si="620">AVERAGE(J236:J238)</f>
        <v>4682.6394856666675</v>
      </c>
      <c r="L236" s="8">
        <f t="shared" ref="L236" si="621">STDEV(J236:J238)/SQRT(COUNT(J236:J238))</f>
        <v>59.40700017879773</v>
      </c>
      <c r="M236" s="8">
        <f t="shared" ref="M236:M299" si="622">K236*$P$4</f>
        <v>1846731.583785502</v>
      </c>
      <c r="N236" s="8">
        <f t="shared" ref="N236" si="623">M236*SQRT((L236/K236)^2+($Q$4/$P$4)^2)</f>
        <v>45370.80686388188</v>
      </c>
    </row>
    <row r="237" spans="1:14" ht="12.75" customHeight="1">
      <c r="A237" t="s">
        <v>251</v>
      </c>
      <c r="B237" s="9"/>
      <c r="C237" s="8"/>
      <c r="D237">
        <v>10272</v>
      </c>
      <c r="E237">
        <v>9960.8769530000009</v>
      </c>
      <c r="F237" s="8"/>
      <c r="G237" s="8"/>
      <c r="H237" s="8"/>
      <c r="I237" s="8"/>
      <c r="J237">
        <v>4656.5869140000004</v>
      </c>
      <c r="K237" s="8"/>
      <c r="L237" s="8"/>
      <c r="M237" s="8"/>
      <c r="N237" s="8"/>
    </row>
    <row r="238" spans="1:14" ht="12.75" customHeight="1">
      <c r="A238" t="s">
        <v>252</v>
      </c>
      <c r="B238" s="9"/>
      <c r="C238" s="8"/>
      <c r="D238">
        <v>10412</v>
      </c>
      <c r="E238">
        <v>10725.075194999999</v>
      </c>
      <c r="F238" s="8"/>
      <c r="G238" s="8"/>
      <c r="H238" s="8"/>
      <c r="I238" s="8"/>
      <c r="J238">
        <v>4796.0576170000004</v>
      </c>
      <c r="K238" s="8"/>
      <c r="L238" s="8"/>
      <c r="M238" s="8"/>
      <c r="N238" s="8"/>
    </row>
    <row r="239" spans="1:14" ht="12.75" customHeight="1">
      <c r="A239" t="s">
        <v>253</v>
      </c>
      <c r="B239" s="9"/>
      <c r="C239" s="8">
        <v>1000</v>
      </c>
      <c r="D239">
        <v>10440</v>
      </c>
      <c r="E239">
        <v>10816.147461</v>
      </c>
      <c r="F239" s="8">
        <f t="shared" ref="F239" si="624">AVERAGE(E239:E241)</f>
        <v>7166.5983613333337</v>
      </c>
      <c r="G239" s="8">
        <f t="shared" ref="G239" si="625">STDEV(E239:E241)/SQRT(COUNT(E239:E241))</f>
        <v>3581.841410928886</v>
      </c>
      <c r="H239" s="8">
        <f t="shared" ref="H239:H302" si="626">F239*$P$2</f>
        <v>5067254.0083552999</v>
      </c>
      <c r="I239" s="8">
        <f t="shared" ref="I239" si="627">H239*SQRT((G239/F239)^2+($Q$2/$P$2)^2)</f>
        <v>2533050.7159470222</v>
      </c>
      <c r="J239">
        <v>4858.9985349999997</v>
      </c>
      <c r="K239" s="8">
        <f t="shared" ref="K239" si="628">AVERAGE(J239:J241)</f>
        <v>3215.0970986666666</v>
      </c>
      <c r="L239" s="8">
        <f t="shared" ref="L239" si="629">STDEV(J239:J241)/SQRT(COUNT(J239:J241))</f>
        <v>1607.2323774061479</v>
      </c>
      <c r="M239" s="8">
        <f t="shared" ref="M239:M302" si="630">K239*$P$4</f>
        <v>1267964.6543832864</v>
      </c>
      <c r="N239" s="8">
        <f t="shared" ref="N239" si="631">M239*SQRT((L239/K239)^2+($Q$4/$P$4)^2)</f>
        <v>634418.75444783748</v>
      </c>
    </row>
    <row r="240" spans="1:14" ht="12.75" customHeight="1">
      <c r="A240" t="s">
        <v>254</v>
      </c>
      <c r="B240" s="9"/>
      <c r="C240" s="8"/>
      <c r="D240">
        <v>10451</v>
      </c>
      <c r="E240">
        <v>10680.302734000001</v>
      </c>
      <c r="F240" s="8"/>
      <c r="G240" s="8"/>
      <c r="H240" s="8"/>
      <c r="I240" s="8"/>
      <c r="J240">
        <v>4785.3793949999999</v>
      </c>
      <c r="K240" s="8"/>
      <c r="L240" s="8"/>
      <c r="M240" s="8"/>
      <c r="N240" s="8"/>
    </row>
    <row r="241" spans="1:14" ht="12.75" customHeight="1">
      <c r="A241" t="s">
        <v>255</v>
      </c>
      <c r="B241" s="9"/>
      <c r="C241" s="8"/>
      <c r="D241">
        <v>10652</v>
      </c>
      <c r="E241">
        <v>3.3448889999999998</v>
      </c>
      <c r="F241" s="8"/>
      <c r="G241" s="8"/>
      <c r="H241" s="8"/>
      <c r="I241" s="8"/>
      <c r="J241">
        <v>0.91336600000000001</v>
      </c>
      <c r="K241" s="8"/>
      <c r="L241" s="8"/>
      <c r="M241" s="8"/>
      <c r="N241" s="8"/>
    </row>
    <row r="242" spans="1:14" ht="12.75" customHeight="1">
      <c r="A242" t="s">
        <v>256</v>
      </c>
      <c r="B242" s="9" t="s">
        <v>257</v>
      </c>
      <c r="C242" s="8">
        <v>0</v>
      </c>
      <c r="D242">
        <v>10402</v>
      </c>
      <c r="E242">
        <v>3.4613689999999999</v>
      </c>
      <c r="F242" s="8">
        <f t="shared" ref="F242" si="632">AVERAGE(E242:E244)</f>
        <v>4.2490826666666672</v>
      </c>
      <c r="G242" s="8">
        <f t="shared" ref="G242" si="633">STDEV(E242:E244)/SQRT(COUNT(E242:E244))</f>
        <v>0.42247089457789028</v>
      </c>
      <c r="H242" s="8">
        <f t="shared" ref="H242:H305" si="634">F242*$P$2</f>
        <v>3004.3794962292063</v>
      </c>
      <c r="I242" s="8">
        <f t="shared" ref="I242" si="635">H242*SQRT((G242/F242)^2+($Q$2/$P$2)^2)</f>
        <v>300.06607368455275</v>
      </c>
      <c r="J242">
        <v>0.82239600000000002</v>
      </c>
      <c r="K242" s="8">
        <f t="shared" ref="K242" si="636">AVERAGE(J242:J244)</f>
        <v>0.82369300000000001</v>
      </c>
      <c r="L242" s="8">
        <f t="shared" ref="L242" si="637">STDEV(J242:J244)/SQRT(COUNT(J242:J244))</f>
        <v>2.3567413073988394E-2</v>
      </c>
      <c r="M242" s="8">
        <f t="shared" ref="M242:M305" si="638">K242*$P$4</f>
        <v>324.84667741327661</v>
      </c>
      <c r="N242" s="8">
        <f t="shared" ref="N242" si="639">M242*SQRT((L242/K242)^2+($Q$4/$P$4)^2)</f>
        <v>11.536786587196538</v>
      </c>
    </row>
    <row r="243" spans="1:14" ht="12.75" customHeight="1">
      <c r="A243" t="s">
        <v>258</v>
      </c>
      <c r="B243" s="9"/>
      <c r="C243" s="8"/>
      <c r="D243">
        <v>10348</v>
      </c>
      <c r="E243">
        <v>4.3782220000000001</v>
      </c>
      <c r="F243" s="8"/>
      <c r="G243" s="8"/>
      <c r="H243" s="8"/>
      <c r="I243" s="8"/>
      <c r="J243">
        <v>0.78353700000000004</v>
      </c>
      <c r="K243" s="8"/>
      <c r="L243" s="8"/>
      <c r="M243" s="8"/>
      <c r="N243" s="8"/>
    </row>
    <row r="244" spans="1:14" ht="12.75" customHeight="1">
      <c r="A244" t="s">
        <v>259</v>
      </c>
      <c r="B244" s="9"/>
      <c r="C244" s="8"/>
      <c r="D244">
        <v>10426</v>
      </c>
      <c r="E244">
        <v>4.9076570000000004</v>
      </c>
      <c r="F244" s="8"/>
      <c r="G244" s="8"/>
      <c r="H244" s="8"/>
      <c r="I244" s="8"/>
      <c r="J244">
        <v>0.86514599999999997</v>
      </c>
      <c r="K244" s="8"/>
      <c r="L244" s="8"/>
      <c r="M244" s="8"/>
      <c r="N244" s="8"/>
    </row>
    <row r="245" spans="1:14" ht="12.75" customHeight="1">
      <c r="A245" t="s">
        <v>260</v>
      </c>
      <c r="B245" s="9"/>
      <c r="C245" s="8">
        <v>1</v>
      </c>
      <c r="D245">
        <v>10432</v>
      </c>
      <c r="E245">
        <v>5.1390459999999996</v>
      </c>
      <c r="F245" s="8">
        <f t="shared" ref="F245" si="640">AVERAGE(E245:E247)</f>
        <v>6.6709336666666674</v>
      </c>
      <c r="G245" s="8">
        <f t="shared" ref="G245" si="641">STDEV(E245:E247)/SQRT(COUNT(E245:E247))</f>
        <v>1.3683434990813184</v>
      </c>
      <c r="H245" s="8">
        <f t="shared" ref="H245:H308" si="642">F245*$P$2</f>
        <v>4716.7866339868306</v>
      </c>
      <c r="I245" s="8">
        <f t="shared" ref="I245" si="643">H245*SQRT((G245/F245)^2+($Q$2/$P$2)^2)</f>
        <v>968.53866895160763</v>
      </c>
      <c r="J245">
        <v>1.13916</v>
      </c>
      <c r="K245" s="8">
        <f t="shared" ref="K245" si="644">AVERAGE(J245:J247)</f>
        <v>1.8864943333333333</v>
      </c>
      <c r="L245" s="8">
        <f t="shared" ref="L245" si="645">STDEV(J245:J247)/SQRT(COUNT(J245:J247))</f>
        <v>0.42862240832086446</v>
      </c>
      <c r="M245" s="8">
        <f t="shared" ref="M245:M308" si="646">K245*$P$4</f>
        <v>743.99250223360843</v>
      </c>
      <c r="N245" s="8">
        <f t="shared" ref="N245" si="647">M245*SQRT((L245/K245)^2+($Q$4/$P$4)^2)</f>
        <v>169.76257203772499</v>
      </c>
    </row>
    <row r="246" spans="1:14" ht="12.75" customHeight="1">
      <c r="A246" t="s">
        <v>261</v>
      </c>
      <c r="B246" s="9"/>
      <c r="C246" s="8"/>
      <c r="D246">
        <v>10415</v>
      </c>
      <c r="E246">
        <v>5.4729320000000001</v>
      </c>
      <c r="F246" s="8"/>
      <c r="G246" s="8"/>
      <c r="H246" s="8"/>
      <c r="I246" s="8"/>
      <c r="J246">
        <v>1.8964719999999999</v>
      </c>
      <c r="K246" s="8"/>
      <c r="L246" s="8"/>
      <c r="M246" s="8"/>
      <c r="N246" s="8"/>
    </row>
    <row r="247" spans="1:14" ht="12.75" customHeight="1">
      <c r="A247" t="s">
        <v>262</v>
      </c>
      <c r="B247" s="9"/>
      <c r="C247" s="8"/>
      <c r="D247">
        <v>10398</v>
      </c>
      <c r="E247">
        <v>9.4008230000000008</v>
      </c>
      <c r="F247" s="8"/>
      <c r="G247" s="8"/>
      <c r="H247" s="8"/>
      <c r="I247" s="8"/>
      <c r="J247">
        <v>2.6238510000000002</v>
      </c>
      <c r="K247" s="8"/>
      <c r="L247" s="8"/>
      <c r="M247" s="8"/>
      <c r="N247" s="8"/>
    </row>
    <row r="248" spans="1:14" ht="12.75" customHeight="1">
      <c r="A248" t="s">
        <v>263</v>
      </c>
      <c r="B248" s="9"/>
      <c r="C248" s="8">
        <v>1.4677992676220697</v>
      </c>
      <c r="D248">
        <v>10350</v>
      </c>
      <c r="E248">
        <v>6.2252669999999997</v>
      </c>
      <c r="F248" s="8">
        <f t="shared" ref="F248" si="648">AVERAGE(E248:E250)</f>
        <v>6.1318609999999998</v>
      </c>
      <c r="G248" s="8">
        <f t="shared" ref="G248" si="649">STDEV(E248:E250)/SQRT(COUNT(E248:E250))</f>
        <v>0.68348395701020981</v>
      </c>
      <c r="H248" s="8">
        <f t="shared" ref="H248:H311" si="650">F248*$P$2</f>
        <v>4335.6269828893692</v>
      </c>
      <c r="I248" s="8">
        <f t="shared" ref="I248" si="651">H248*SQRT((G248/F248)^2+($Q$2/$P$2)^2)</f>
        <v>485.00840948541935</v>
      </c>
      <c r="J248">
        <v>0.87163500000000005</v>
      </c>
      <c r="K248" s="8">
        <f t="shared" ref="K248" si="652">AVERAGE(J248:J250)</f>
        <v>1.1730803333333333</v>
      </c>
      <c r="L248" s="8">
        <f t="shared" ref="L248" si="653">STDEV(J248:J250)/SQRT(COUNT(J248:J250))</f>
        <v>0.15806009392773529</v>
      </c>
      <c r="M248" s="8">
        <f t="shared" ref="M248:M311" si="654">K248*$P$4</f>
        <v>462.63747369735125</v>
      </c>
      <c r="N248" s="8">
        <f t="shared" ref="N248" si="655">M248*SQRT((L248/K248)^2+($Q$4/$P$4)^2)</f>
        <v>63.090825697954003</v>
      </c>
    </row>
    <row r="249" spans="1:14" ht="12.75" customHeight="1">
      <c r="A249" t="s">
        <v>264</v>
      </c>
      <c r="B249" s="9"/>
      <c r="C249" s="8"/>
      <c r="D249">
        <v>10452</v>
      </c>
      <c r="E249">
        <v>4.904096</v>
      </c>
      <c r="F249" s="8"/>
      <c r="G249" s="8"/>
      <c r="H249" s="8"/>
      <c r="I249" s="8"/>
      <c r="J249">
        <v>1.2413590000000001</v>
      </c>
      <c r="K249" s="8"/>
      <c r="L249" s="8"/>
      <c r="M249" s="8"/>
      <c r="N249" s="8"/>
    </row>
    <row r="250" spans="1:14" ht="12.75" customHeight="1">
      <c r="A250" t="s">
        <v>265</v>
      </c>
      <c r="B250" s="9"/>
      <c r="C250" s="8"/>
      <c r="D250">
        <v>10485</v>
      </c>
      <c r="E250">
        <v>7.2662199999999997</v>
      </c>
      <c r="F250" s="8"/>
      <c r="G250" s="8"/>
      <c r="H250" s="8"/>
      <c r="I250" s="8"/>
      <c r="J250">
        <v>1.406247</v>
      </c>
      <c r="K250" s="8"/>
      <c r="L250" s="8"/>
      <c r="M250" s="8"/>
      <c r="N250" s="8"/>
    </row>
    <row r="251" spans="1:14" ht="12.75" customHeight="1">
      <c r="A251" t="s">
        <v>266</v>
      </c>
      <c r="B251" s="9"/>
      <c r="C251" s="8">
        <v>2.1544346900318838</v>
      </c>
      <c r="D251">
        <v>10382</v>
      </c>
      <c r="E251">
        <v>4.9153310000000001</v>
      </c>
      <c r="F251" s="8">
        <f t="shared" ref="F251" si="656">AVERAGE(E251:E253)</f>
        <v>11.551789666666666</v>
      </c>
      <c r="G251" s="8">
        <f t="shared" ref="G251" si="657">STDEV(E251:E253)/SQRT(COUNT(E251:E253))</f>
        <v>5.7439473765599649</v>
      </c>
      <c r="H251" s="8">
        <f t="shared" ref="H251:H314" si="658">F251*$P$2</f>
        <v>8167.8712187804949</v>
      </c>
      <c r="I251" s="8">
        <f t="shared" ref="I251" si="659">H251*SQRT((G251/F251)^2+($Q$2/$P$2)^2)</f>
        <v>4062.0829661493262</v>
      </c>
      <c r="J251">
        <v>0.98588299999999995</v>
      </c>
      <c r="K251" s="8">
        <f t="shared" ref="K251" si="660">AVERAGE(J251:J253)</f>
        <v>2.5627429999999998</v>
      </c>
      <c r="L251" s="8">
        <f t="shared" ref="L251" si="661">STDEV(J251:J253)/SQRT(COUNT(J251:J253))</f>
        <v>1.2076408067936977</v>
      </c>
      <c r="M251" s="8">
        <f t="shared" ref="M251:M314" si="662">K251*$P$4</f>
        <v>1010.6903283312262</v>
      </c>
      <c r="N251" s="8">
        <f t="shared" ref="N251" si="663">M251*SQRT((L251/K251)^2+($Q$4/$P$4)^2)</f>
        <v>476.74182906276866</v>
      </c>
    </row>
    <row r="252" spans="1:14" ht="12.75" customHeight="1">
      <c r="A252" t="s">
        <v>267</v>
      </c>
      <c r="B252" s="9"/>
      <c r="C252" s="8"/>
      <c r="D252">
        <v>10324</v>
      </c>
      <c r="E252">
        <v>6.7492520000000003</v>
      </c>
      <c r="F252" s="8"/>
      <c r="G252" s="8"/>
      <c r="H252" s="8"/>
      <c r="I252" s="8"/>
      <c r="J252">
        <v>1.7667729999999999</v>
      </c>
      <c r="K252" s="8"/>
      <c r="L252" s="8"/>
      <c r="M252" s="8"/>
      <c r="N252" s="8"/>
    </row>
    <row r="253" spans="1:14" ht="12.75" customHeight="1">
      <c r="A253" t="s">
        <v>268</v>
      </c>
      <c r="B253" s="9"/>
      <c r="C253" s="8"/>
      <c r="D253">
        <v>10296</v>
      </c>
      <c r="E253">
        <v>22.990786</v>
      </c>
      <c r="F253" s="8"/>
      <c r="G253" s="8"/>
      <c r="H253" s="8"/>
      <c r="I253" s="8"/>
      <c r="J253">
        <v>4.9355729999999998</v>
      </c>
      <c r="K253" s="8"/>
      <c r="L253" s="8"/>
      <c r="M253" s="8"/>
      <c r="N253" s="8"/>
    </row>
    <row r="254" spans="1:14" ht="12.75" customHeight="1">
      <c r="A254" t="s">
        <v>269</v>
      </c>
      <c r="B254" s="9"/>
      <c r="C254" s="8">
        <v>3.1622776601683795</v>
      </c>
      <c r="D254">
        <v>10355</v>
      </c>
      <c r="E254">
        <v>19.975453999999999</v>
      </c>
      <c r="F254" s="8">
        <f t="shared" ref="F254" si="664">AVERAGE(E254:E256)</f>
        <v>41.292126333333329</v>
      </c>
      <c r="G254" s="8">
        <f t="shared" ref="G254" si="665">STDEV(E254:E256)/SQRT(COUNT(E254:E256))</f>
        <v>21.780390796169005</v>
      </c>
      <c r="H254" s="8">
        <f t="shared" ref="H254:H317" si="666">F254*$P$2</f>
        <v>29196.235386235378</v>
      </c>
      <c r="I254" s="8">
        <f t="shared" ref="I254" si="667">H254*SQRT((G254/F254)^2+($Q$2/$P$2)^2)</f>
        <v>15402.64262784058</v>
      </c>
      <c r="J254">
        <v>5.5923100000000003</v>
      </c>
      <c r="K254" s="8">
        <f t="shared" ref="K254" si="668">AVERAGE(J254:J256)</f>
        <v>6.0818363333333325</v>
      </c>
      <c r="L254" s="8">
        <f t="shared" ref="L254" si="669">STDEV(J254:J256)/SQRT(COUNT(J254:J256))</f>
        <v>2.4476939759666534</v>
      </c>
      <c r="M254" s="8">
        <f t="shared" ref="M254:M317" si="670">K254*$P$4</f>
        <v>2398.5445128885135</v>
      </c>
      <c r="N254" s="8">
        <f t="shared" ref="N254" si="671">M254*SQRT((L254/K254)^2+($Q$4/$P$4)^2)</f>
        <v>966.63560022856939</v>
      </c>
    </row>
    <row r="255" spans="1:14" ht="12.75" customHeight="1">
      <c r="A255" t="s">
        <v>270</v>
      </c>
      <c r="B255" s="9"/>
      <c r="C255" s="8"/>
      <c r="D255">
        <v>10319</v>
      </c>
      <c r="E255">
        <v>19.051285</v>
      </c>
      <c r="F255" s="8"/>
      <c r="G255" s="8"/>
      <c r="H255" s="8"/>
      <c r="I255" s="8"/>
      <c r="J255">
        <v>2.1083189999999998</v>
      </c>
      <c r="K255" s="8"/>
      <c r="L255" s="8"/>
      <c r="M255" s="8"/>
      <c r="N255" s="8"/>
    </row>
    <row r="256" spans="1:14" ht="12.75" customHeight="1">
      <c r="A256" t="s">
        <v>271</v>
      </c>
      <c r="B256" s="9"/>
      <c r="C256" s="8"/>
      <c r="D256">
        <v>10372</v>
      </c>
      <c r="E256">
        <v>84.849639999999994</v>
      </c>
      <c r="F256" s="8"/>
      <c r="G256" s="8"/>
      <c r="H256" s="8"/>
      <c r="I256" s="8"/>
      <c r="J256">
        <v>10.544879999999999</v>
      </c>
      <c r="K256" s="8"/>
      <c r="L256" s="8"/>
      <c r="M256" s="8"/>
      <c r="N256" s="8"/>
    </row>
    <row r="257" spans="1:14" ht="12.75" customHeight="1">
      <c r="A257" t="s">
        <v>272</v>
      </c>
      <c r="B257" s="9"/>
      <c r="C257" s="8">
        <v>4.2169650342858231</v>
      </c>
      <c r="D257">
        <v>10272</v>
      </c>
      <c r="E257">
        <v>102.79145800000001</v>
      </c>
      <c r="F257" s="8">
        <f t="shared" ref="F257" si="672">AVERAGE(E257:E259)</f>
        <v>205.38860066666666</v>
      </c>
      <c r="G257" s="8">
        <f t="shared" ref="G257" si="673">STDEV(E257:E259)/SQRT(COUNT(E257:E259))</f>
        <v>120.79054307281864</v>
      </c>
      <c r="H257" s="8">
        <f t="shared" ref="H257:H320" si="674">F257*$P$2</f>
        <v>145223.18086275755</v>
      </c>
      <c r="I257" s="8">
        <f t="shared" ref="I257" si="675">H257*SQRT((G257/F257)^2+($Q$2/$P$2)^2)</f>
        <v>85417.886943566526</v>
      </c>
      <c r="J257">
        <v>18.278492</v>
      </c>
      <c r="K257" s="8">
        <f t="shared" ref="K257" si="676">AVERAGE(J257:J259)</f>
        <v>35.546075666666667</v>
      </c>
      <c r="L257" s="8">
        <f t="shared" ref="L257" si="677">STDEV(J257:J259)/SQRT(COUNT(J257:J259))</f>
        <v>21.428655747867467</v>
      </c>
      <c r="M257" s="8">
        <f t="shared" ref="M257:M320" si="678">K257*$P$4</f>
        <v>14018.602289199482</v>
      </c>
      <c r="N257" s="8">
        <f t="shared" ref="N257" si="679">M257*SQRT((L257/K257)^2+($Q$4/$P$4)^2)</f>
        <v>8456.1427636815715</v>
      </c>
    </row>
    <row r="258" spans="1:14" ht="12.75" customHeight="1">
      <c r="A258" t="s">
        <v>273</v>
      </c>
      <c r="B258" s="9"/>
      <c r="C258" s="8"/>
      <c r="D258">
        <v>10396</v>
      </c>
      <c r="E258">
        <v>67.276413000000005</v>
      </c>
      <c r="F258" s="8"/>
      <c r="G258" s="8"/>
      <c r="H258" s="8"/>
      <c r="I258" s="8"/>
      <c r="J258">
        <v>10.210252000000001</v>
      </c>
      <c r="K258" s="8"/>
      <c r="L258" s="8"/>
      <c r="M258" s="8"/>
      <c r="N258" s="8"/>
    </row>
    <row r="259" spans="1:14" ht="12.75" customHeight="1">
      <c r="A259" t="s">
        <v>274</v>
      </c>
      <c r="B259" s="9"/>
      <c r="C259" s="8"/>
      <c r="D259">
        <v>10368</v>
      </c>
      <c r="E259">
        <v>446.09793100000002</v>
      </c>
      <c r="F259" s="8"/>
      <c r="G259" s="8"/>
      <c r="H259" s="8"/>
      <c r="I259" s="8"/>
      <c r="J259">
        <v>78.149483000000004</v>
      </c>
      <c r="K259" s="8"/>
      <c r="L259" s="8"/>
      <c r="M259" s="8"/>
      <c r="N259" s="8"/>
    </row>
    <row r="260" spans="1:14" ht="12.75" customHeight="1">
      <c r="A260" t="s">
        <v>275</v>
      </c>
      <c r="B260" s="9"/>
      <c r="C260" s="8">
        <v>5.6234132519034921</v>
      </c>
      <c r="D260">
        <v>10409</v>
      </c>
      <c r="E260">
        <v>398.54751599999997</v>
      </c>
      <c r="F260" s="8">
        <f t="shared" ref="F260" si="680">AVERAGE(E260:E262)</f>
        <v>516.41490699999997</v>
      </c>
      <c r="G260" s="8">
        <f t="shared" ref="G260" si="681">STDEV(E260:E262)/SQRT(COUNT(E260:E262))</f>
        <v>141.0152132487774</v>
      </c>
      <c r="H260" s="8">
        <f t="shared" ref="H260:H323" si="682">F260*$P$2</f>
        <v>365139.13233771996</v>
      </c>
      <c r="I260" s="8">
        <f t="shared" ref="I260" si="683">H260*SQRT((G260/F260)^2+($Q$2/$P$2)^2)</f>
        <v>99766.908319832408</v>
      </c>
      <c r="J260">
        <v>77.729941999999994</v>
      </c>
      <c r="K260" s="8">
        <f t="shared" ref="K260" si="684">AVERAGE(J260:J262)</f>
        <v>108.17105099999999</v>
      </c>
      <c r="L260" s="8">
        <f t="shared" ref="L260" si="685">STDEV(J260:J262)/SQRT(COUNT(J260:J262))</f>
        <v>29.691769847530523</v>
      </c>
      <c r="M260" s="8">
        <f t="shared" ref="M260:M323" si="686">K260*$P$4</f>
        <v>42660.319451120857</v>
      </c>
      <c r="N260" s="8">
        <f t="shared" ref="N260" si="687">M260*SQRT((L260/K260)^2+($Q$4/$P$4)^2)</f>
        <v>11744.137731396429</v>
      </c>
    </row>
    <row r="261" spans="1:14" ht="12.75" customHeight="1">
      <c r="A261" t="s">
        <v>276</v>
      </c>
      <c r="B261" s="9"/>
      <c r="C261" s="8"/>
      <c r="D261">
        <v>10450</v>
      </c>
      <c r="E261">
        <v>353.45599399999998</v>
      </c>
      <c r="F261" s="8"/>
      <c r="G261" s="8"/>
      <c r="H261" s="8"/>
      <c r="I261" s="8"/>
      <c r="J261">
        <v>79.234977999999998</v>
      </c>
      <c r="K261" s="8"/>
      <c r="L261" s="8"/>
      <c r="M261" s="8"/>
      <c r="N261" s="8"/>
    </row>
    <row r="262" spans="1:14" ht="12.75" customHeight="1">
      <c r="A262" t="s">
        <v>277</v>
      </c>
      <c r="B262" s="9"/>
      <c r="C262" s="8"/>
      <c r="D262">
        <v>10646</v>
      </c>
      <c r="E262">
        <v>797.24121100000002</v>
      </c>
      <c r="F262" s="8"/>
      <c r="G262" s="8"/>
      <c r="H262" s="8"/>
      <c r="I262" s="8"/>
      <c r="J262">
        <v>167.54823300000001</v>
      </c>
      <c r="K262" s="8"/>
      <c r="L262" s="8"/>
      <c r="M262" s="8"/>
      <c r="N262" s="8"/>
    </row>
    <row r="263" spans="1:14" ht="12.75" customHeight="1">
      <c r="A263" t="s">
        <v>278</v>
      </c>
      <c r="B263" s="9"/>
      <c r="C263" s="8">
        <v>7.4989420933245601</v>
      </c>
      <c r="D263">
        <v>10485</v>
      </c>
      <c r="E263">
        <v>1043.5173339999999</v>
      </c>
      <c r="F263" s="8">
        <f t="shared" ref="F263" si="688">AVERAGE(E263:E265)</f>
        <v>1659.3974609999998</v>
      </c>
      <c r="G263" s="8">
        <f t="shared" ref="G263" si="689">STDEV(E263:E265)/SQRT(COUNT(E263:E265))</f>
        <v>600.3421497170051</v>
      </c>
      <c r="H263" s="8">
        <f t="shared" ref="H263:H326" si="690">F263*$P$2</f>
        <v>1173302.5923532364</v>
      </c>
      <c r="I263" s="8">
        <f t="shared" ref="I263" si="691">H263*SQRT((G263/F263)^2+($Q$2/$P$2)^2)</f>
        <v>424626.5410702079</v>
      </c>
      <c r="J263">
        <v>211.14735400000001</v>
      </c>
      <c r="K263" s="8">
        <f t="shared" ref="K263" si="692">AVERAGE(J263:J265)</f>
        <v>306.08032733333334</v>
      </c>
      <c r="L263" s="8">
        <f t="shared" ref="L263" si="693">STDEV(J263:J265)/SQRT(COUNT(J263:J265))</f>
        <v>95.5508633461545</v>
      </c>
      <c r="M263" s="8">
        <f t="shared" ref="M263:M326" si="694">K263*$P$4</f>
        <v>120711.45117877833</v>
      </c>
      <c r="N263" s="8">
        <f t="shared" ref="N263" si="695">M263*SQRT((L263/K263)^2+($Q$4/$P$4)^2)</f>
        <v>37768.674097823263</v>
      </c>
    </row>
    <row r="264" spans="1:14" ht="12.75" customHeight="1">
      <c r="A264" t="s">
        <v>279</v>
      </c>
      <c r="B264" s="9"/>
      <c r="C264" s="8"/>
      <c r="D264">
        <v>10515</v>
      </c>
      <c r="E264">
        <v>1074.7285159999999</v>
      </c>
      <c r="F264" s="8"/>
      <c r="G264" s="8"/>
      <c r="H264" s="8"/>
      <c r="I264" s="8"/>
      <c r="J264">
        <v>209.912903</v>
      </c>
      <c r="K264" s="8"/>
      <c r="L264" s="8"/>
      <c r="M264" s="8"/>
      <c r="N264" s="8"/>
    </row>
    <row r="265" spans="1:14" ht="12.75" customHeight="1">
      <c r="A265" t="s">
        <v>280</v>
      </c>
      <c r="B265" s="9"/>
      <c r="C265" s="8"/>
      <c r="D265">
        <v>10419</v>
      </c>
      <c r="E265">
        <v>2859.9465329999998</v>
      </c>
      <c r="F265" s="8"/>
      <c r="G265" s="8"/>
      <c r="H265" s="8"/>
      <c r="I265" s="8"/>
      <c r="J265">
        <v>497.180725</v>
      </c>
      <c r="K265" s="8"/>
      <c r="L265" s="8"/>
      <c r="M265" s="8"/>
      <c r="N265" s="8"/>
    </row>
    <row r="266" spans="1:14" ht="12.75" customHeight="1">
      <c r="A266" t="s">
        <v>281</v>
      </c>
      <c r="B266" s="9"/>
      <c r="C266" s="8">
        <v>10</v>
      </c>
      <c r="D266">
        <v>10411</v>
      </c>
      <c r="E266">
        <v>2934.1660160000001</v>
      </c>
      <c r="F266" s="8">
        <f t="shared" ref="F266" si="696">AVERAGE(E266:E268)</f>
        <v>3543.0688480000003</v>
      </c>
      <c r="G266" s="8">
        <f t="shared" ref="G266" si="697">STDEV(E266:E268)/SQRT(COUNT(E266:E268))</f>
        <v>542.17970452904945</v>
      </c>
      <c r="H266" s="8">
        <f t="shared" ref="H266:H329" si="698">F266*$P$2</f>
        <v>2505181.526395258</v>
      </c>
      <c r="I266" s="8">
        <f t="shared" ref="I266" si="699">H266*SQRT((G266/F266)^2+($Q$2/$P$2)^2)</f>
        <v>384089.70319923229</v>
      </c>
      <c r="J266">
        <v>522.49963400000001</v>
      </c>
      <c r="K266" s="8">
        <f t="shared" ref="K266" si="700">AVERAGE(J266:J268)</f>
        <v>655.53871666666669</v>
      </c>
      <c r="L266" s="8">
        <f t="shared" ref="L266" si="701">STDEV(J266:J268)/SQRT(COUNT(J266:J268))</f>
        <v>123.0802873004053</v>
      </c>
      <c r="M266" s="8">
        <f t="shared" ref="M266:M329" si="702">K266*$P$4</f>
        <v>258530.27041012855</v>
      </c>
      <c r="N266" s="8">
        <f t="shared" ref="N266" si="703">M266*SQRT((L266/K266)^2+($Q$4/$P$4)^2)</f>
        <v>48843.999879803152</v>
      </c>
    </row>
    <row r="267" spans="1:14" ht="12.75" customHeight="1">
      <c r="A267" t="s">
        <v>282</v>
      </c>
      <c r="B267" s="9"/>
      <c r="C267" s="8"/>
      <c r="D267">
        <v>10262</v>
      </c>
      <c r="E267">
        <v>3070.4716800000001</v>
      </c>
      <c r="F267" s="8"/>
      <c r="G267" s="8"/>
      <c r="H267" s="8"/>
      <c r="I267" s="8"/>
      <c r="J267">
        <v>542.69348100000002</v>
      </c>
      <c r="K267" s="8"/>
      <c r="L267" s="8"/>
      <c r="M267" s="8"/>
      <c r="N267" s="8"/>
    </row>
    <row r="268" spans="1:14" ht="12.75" customHeight="1">
      <c r="A268" t="s">
        <v>283</v>
      </c>
      <c r="B268" s="9"/>
      <c r="C268" s="8"/>
      <c r="D268">
        <v>10354</v>
      </c>
      <c r="E268">
        <v>4624.5688479999999</v>
      </c>
      <c r="F268" s="8"/>
      <c r="G268" s="8"/>
      <c r="H268" s="8"/>
      <c r="I268" s="8"/>
      <c r="J268">
        <v>901.42303500000003</v>
      </c>
      <c r="K268" s="8"/>
      <c r="L268" s="8"/>
      <c r="M268" s="8"/>
      <c r="N268" s="8"/>
    </row>
    <row r="269" spans="1:14" ht="12.75" customHeight="1">
      <c r="A269" t="s">
        <v>284</v>
      </c>
      <c r="B269" s="9"/>
      <c r="C269" s="8">
        <v>12.115276586285885</v>
      </c>
      <c r="D269">
        <v>10329</v>
      </c>
      <c r="E269">
        <v>4636.0756840000004</v>
      </c>
      <c r="F269" s="8">
        <f t="shared" ref="F269" si="704">AVERAGE(E269:E271)</f>
        <v>5750.6933596666668</v>
      </c>
      <c r="G269" s="8">
        <f t="shared" ref="G269" si="705">STDEV(E269:E271)/SQRT(COUNT(E269:E271))</f>
        <v>1097.9573880242483</v>
      </c>
      <c r="H269" s="8">
        <f t="shared" ref="H269:H332" si="706">F269*$P$2</f>
        <v>4066116.5183772952</v>
      </c>
      <c r="I269" s="8">
        <f t="shared" ref="I269" si="707">H269*SQRT((G269/F269)^2+($Q$2/$P$2)^2)</f>
        <v>777281.82108569751</v>
      </c>
      <c r="J269">
        <v>896.08178699999996</v>
      </c>
      <c r="K269" s="8">
        <f t="shared" ref="K269" si="708">AVERAGE(J269:J271)</f>
        <v>1278.8905636666666</v>
      </c>
      <c r="L269" s="8">
        <f t="shared" ref="L269" si="709">STDEV(J269:J271)/SQRT(COUNT(J269:J271))</f>
        <v>364.74397841998297</v>
      </c>
      <c r="M269" s="8">
        <f t="shared" ref="M269:M332" si="710">K269*$P$4</f>
        <v>504366.73661462363</v>
      </c>
      <c r="N269" s="8">
        <f t="shared" ref="N269" si="711">M269*SQRT((L269/K269)^2+($Q$4/$P$4)^2)</f>
        <v>144237.98907721852</v>
      </c>
    </row>
    <row r="270" spans="1:14" ht="12.75" customHeight="1">
      <c r="A270" t="s">
        <v>285</v>
      </c>
      <c r="B270" s="9"/>
      <c r="C270" s="8"/>
      <c r="D270">
        <v>10381</v>
      </c>
      <c r="E270">
        <v>4669.4809569999998</v>
      </c>
      <c r="F270" s="8"/>
      <c r="G270" s="8"/>
      <c r="H270" s="8"/>
      <c r="I270" s="8"/>
      <c r="J270">
        <v>932.51470900000004</v>
      </c>
      <c r="K270" s="8"/>
      <c r="L270" s="8"/>
      <c r="M270" s="8"/>
      <c r="N270" s="8"/>
    </row>
    <row r="271" spans="1:14" ht="12.75" customHeight="1">
      <c r="A271" t="s">
        <v>286</v>
      </c>
      <c r="B271" s="9"/>
      <c r="C271" s="8"/>
      <c r="D271">
        <v>10328</v>
      </c>
      <c r="E271">
        <v>7946.5234380000002</v>
      </c>
      <c r="F271" s="8"/>
      <c r="G271" s="8"/>
      <c r="H271" s="8"/>
      <c r="I271" s="8"/>
      <c r="J271">
        <v>2008.0751949999999</v>
      </c>
      <c r="K271" s="8"/>
      <c r="L271" s="8"/>
      <c r="M271" s="8"/>
      <c r="N271" s="8"/>
    </row>
    <row r="272" spans="1:14" ht="12.75" customHeight="1">
      <c r="A272" t="s">
        <v>287</v>
      </c>
      <c r="B272" s="9"/>
      <c r="C272" s="8">
        <v>17.782794100389221</v>
      </c>
      <c r="D272">
        <v>10404</v>
      </c>
      <c r="E272">
        <v>7928.8813479999999</v>
      </c>
      <c r="F272" s="8">
        <f t="shared" ref="F272" si="712">AVERAGE(E272:E274)</f>
        <v>8389.937825666666</v>
      </c>
      <c r="G272" s="8">
        <f t="shared" ref="G272" si="713">STDEV(E272:E274)/SQRT(COUNT(E272:E274))</f>
        <v>474.61505929455478</v>
      </c>
      <c r="H272" s="8">
        <f t="shared" ref="H272:H335" si="714">F272*$P$2</f>
        <v>5932235.0623610942</v>
      </c>
      <c r="I272" s="8">
        <f t="shared" ref="I272" si="715">H272*SQRT((G272/F272)^2+($Q$2/$P$2)^2)</f>
        <v>340252.33905236505</v>
      </c>
      <c r="J272">
        <v>2031.6521</v>
      </c>
      <c r="K272" s="8">
        <f t="shared" ref="K272" si="716">AVERAGE(J272:J274)</f>
        <v>2254.9325360000003</v>
      </c>
      <c r="L272" s="8">
        <f t="shared" ref="L272" si="717">STDEV(J272:J274)/SQRT(COUNT(J272:J274))</f>
        <v>213.89671178002132</v>
      </c>
      <c r="M272" s="8">
        <f t="shared" ref="M272:M335" si="718">K272*$P$4</f>
        <v>889296.54872712761</v>
      </c>
      <c r="N272" s="8">
        <f t="shared" ref="N272" si="719">M272*SQRT((L272/K272)^2+($Q$4/$P$4)^2)</f>
        <v>86406.235754527283</v>
      </c>
    </row>
    <row r="273" spans="1:14" ht="12.75" customHeight="1">
      <c r="A273" t="s">
        <v>288</v>
      </c>
      <c r="B273" s="9"/>
      <c r="C273" s="8"/>
      <c r="D273">
        <v>10292</v>
      </c>
      <c r="E273">
        <v>7901.8920900000003</v>
      </c>
      <c r="F273" s="8"/>
      <c r="G273" s="8"/>
      <c r="H273" s="8"/>
      <c r="I273" s="8"/>
      <c r="J273">
        <v>2050.5588379999999</v>
      </c>
      <c r="K273" s="8"/>
      <c r="L273" s="8"/>
      <c r="M273" s="8"/>
      <c r="N273" s="8"/>
    </row>
    <row r="274" spans="1:14" ht="12.75" customHeight="1">
      <c r="A274" t="s">
        <v>289</v>
      </c>
      <c r="B274" s="9"/>
      <c r="C274" s="8"/>
      <c r="D274">
        <v>10341</v>
      </c>
      <c r="E274">
        <v>9339.0400389999995</v>
      </c>
      <c r="F274" s="8"/>
      <c r="G274" s="8"/>
      <c r="H274" s="8"/>
      <c r="I274" s="8"/>
      <c r="J274">
        <v>2682.5866700000001</v>
      </c>
      <c r="K274" s="8"/>
      <c r="L274" s="8"/>
      <c r="M274" s="8"/>
      <c r="N274" s="8"/>
    </row>
    <row r="275" spans="1:14" ht="12.75" customHeight="1">
      <c r="A275" t="s">
        <v>290</v>
      </c>
      <c r="B275" s="9"/>
      <c r="C275" s="8">
        <v>21.544346900318825</v>
      </c>
      <c r="D275">
        <v>10532</v>
      </c>
      <c r="E275">
        <v>9055.1376949999994</v>
      </c>
      <c r="F275" s="8">
        <f t="shared" ref="F275" si="720">AVERAGE(E275:E277)</f>
        <v>9511.7942706666672</v>
      </c>
      <c r="G275" s="8">
        <f t="shared" ref="G275" si="721">STDEV(E275:E277)/SQRT(COUNT(E275:E277))</f>
        <v>442.31066535089462</v>
      </c>
      <c r="H275" s="8">
        <f t="shared" ref="H275:H338" si="722">F275*$P$2</f>
        <v>6725460.9808661528</v>
      </c>
      <c r="I275" s="8">
        <f t="shared" ref="I275" si="723">H275*SQRT((G275/F275)^2+($Q$2/$P$2)^2)</f>
        <v>319160.14392437605</v>
      </c>
      <c r="J275">
        <v>2467.3540039999998</v>
      </c>
      <c r="K275" s="8">
        <f t="shared" ref="K275" si="724">AVERAGE(J275:J277)</f>
        <v>2728.9849446666667</v>
      </c>
      <c r="L275" s="8">
        <f t="shared" ref="L275" si="725">STDEV(J275:J277)/SQRT(COUNT(J275:J277))</f>
        <v>216.33230292628562</v>
      </c>
      <c r="M275" s="8">
        <f t="shared" ref="M275:M338" si="726">K275*$P$4</f>
        <v>1076252.550386881</v>
      </c>
      <c r="N275" s="8">
        <f t="shared" ref="N275" si="727">M275*SQRT((L275/K275)^2+($Q$4/$P$4)^2)</f>
        <v>88270.464159383031</v>
      </c>
    </row>
    <row r="276" spans="1:14" ht="12.75" customHeight="1">
      <c r="A276" t="s">
        <v>291</v>
      </c>
      <c r="B276" s="9"/>
      <c r="C276" s="8"/>
      <c r="D276">
        <v>10421</v>
      </c>
      <c r="E276">
        <v>9083.9863280000009</v>
      </c>
      <c r="F276" s="8"/>
      <c r="G276" s="8"/>
      <c r="H276" s="8"/>
      <c r="I276" s="8"/>
      <c r="J276">
        <v>2561.3696289999998</v>
      </c>
      <c r="K276" s="8"/>
      <c r="L276" s="8"/>
      <c r="M276" s="8"/>
      <c r="N276" s="8"/>
    </row>
    <row r="277" spans="1:14" ht="12.75" customHeight="1">
      <c r="A277" t="s">
        <v>292</v>
      </c>
      <c r="B277" s="9"/>
      <c r="C277" s="8"/>
      <c r="D277">
        <v>10493</v>
      </c>
      <c r="E277">
        <v>10396.258789</v>
      </c>
      <c r="F277" s="8"/>
      <c r="G277" s="8"/>
      <c r="H277" s="8"/>
      <c r="I277" s="8"/>
      <c r="J277">
        <v>3158.2312010000001</v>
      </c>
      <c r="K277" s="8"/>
      <c r="L277" s="8"/>
      <c r="M277" s="8"/>
      <c r="N277" s="8"/>
    </row>
    <row r="278" spans="1:14" ht="12.75" customHeight="1">
      <c r="A278" t="s">
        <v>293</v>
      </c>
      <c r="B278" s="9"/>
      <c r="C278" s="8">
        <v>31.622776601683775</v>
      </c>
      <c r="D278">
        <v>10527</v>
      </c>
      <c r="E278">
        <v>10748.982421999999</v>
      </c>
      <c r="F278" s="8">
        <f t="shared" ref="F278" si="728">AVERAGE(E278:E280)</f>
        <v>10788.306315</v>
      </c>
      <c r="G278" s="8">
        <f t="shared" ref="G278" si="729">STDEV(E278:E280)/SQRT(COUNT(E278:E280))</f>
        <v>263.56551084285286</v>
      </c>
      <c r="H278" s="8">
        <f t="shared" ref="H278:H341" si="730">F278*$P$2</f>
        <v>7628038.528432033</v>
      </c>
      <c r="I278" s="8">
        <f t="shared" ref="I278" si="731">H278*SQRT((G278/F278)^2+($Q$2/$P$2)^2)</f>
        <v>199865.20188509411</v>
      </c>
      <c r="J278">
        <v>3254.844971</v>
      </c>
      <c r="K278" s="8">
        <f t="shared" ref="K278" si="732">AVERAGE(J278:J280)</f>
        <v>3343.2797853333336</v>
      </c>
      <c r="L278" s="8">
        <f t="shared" ref="L278" si="733">STDEV(J278:J280)/SQRT(COUNT(J278:J280))</f>
        <v>110.55147746291442</v>
      </c>
      <c r="M278" s="8">
        <f t="shared" ref="M278:M341" si="734">K278*$P$4</f>
        <v>1318517.1294748241</v>
      </c>
      <c r="N278" s="8">
        <f t="shared" ref="N278" si="735">M278*SQRT((L278/K278)^2+($Q$4/$P$4)^2)</f>
        <v>51676.036373711104</v>
      </c>
    </row>
    <row r="279" spans="1:14" ht="12.75" customHeight="1">
      <c r="A279" t="s">
        <v>294</v>
      </c>
      <c r="B279" s="9"/>
      <c r="C279" s="8"/>
      <c r="D279">
        <v>10427</v>
      </c>
      <c r="E279">
        <v>10352.731444999999</v>
      </c>
      <c r="F279" s="8"/>
      <c r="G279" s="8"/>
      <c r="H279" s="8"/>
      <c r="I279" s="8"/>
      <c r="J279">
        <v>3211.9997560000002</v>
      </c>
      <c r="K279" s="8"/>
      <c r="L279" s="8"/>
      <c r="M279" s="8"/>
      <c r="N279" s="8"/>
    </row>
    <row r="280" spans="1:14" ht="12.75" customHeight="1">
      <c r="A280" t="s">
        <v>295</v>
      </c>
      <c r="B280" s="9"/>
      <c r="C280" s="8"/>
      <c r="D280">
        <v>10512</v>
      </c>
      <c r="E280">
        <v>11263.205078000001</v>
      </c>
      <c r="F280" s="8"/>
      <c r="G280" s="8"/>
      <c r="H280" s="8"/>
      <c r="I280" s="8"/>
      <c r="J280">
        <v>3562.9946289999998</v>
      </c>
      <c r="K280" s="8"/>
      <c r="L280" s="8"/>
      <c r="M280" s="8"/>
      <c r="N280" s="8"/>
    </row>
    <row r="281" spans="1:14" ht="12.75" customHeight="1">
      <c r="A281" t="s">
        <v>296</v>
      </c>
      <c r="B281" s="9"/>
      <c r="C281" s="8">
        <v>56.234132519034866</v>
      </c>
      <c r="D281">
        <v>10655</v>
      </c>
      <c r="E281">
        <v>11489.994140999999</v>
      </c>
      <c r="F281" s="8">
        <f t="shared" ref="F281" si="736">AVERAGE(E281:E283)</f>
        <v>11462.618815333333</v>
      </c>
      <c r="G281" s="8">
        <f t="shared" ref="G281" si="737">STDEV(E281:E283)/SQRT(COUNT(E281:E283))</f>
        <v>130.52397286283372</v>
      </c>
      <c r="H281" s="8">
        <f t="shared" ref="H281:H344" si="738">F281*$P$2</f>
        <v>8104821.5917377407</v>
      </c>
      <c r="I281" s="8">
        <f t="shared" ref="I281" si="739">H281*SQRT((G281/F281)^2+($Q$2/$P$2)^2)</f>
        <v>120027.27937270941</v>
      </c>
      <c r="J281">
        <v>3684.1389159999999</v>
      </c>
      <c r="K281" s="8">
        <f t="shared" ref="K281" si="740">AVERAGE(J281:J283)</f>
        <v>3624.6405436666664</v>
      </c>
      <c r="L281" s="8">
        <f t="shared" ref="L281" si="741">STDEV(J281:J283)/SQRT(COUNT(J281:J283))</f>
        <v>33.633736773679296</v>
      </c>
      <c r="M281" s="8">
        <f t="shared" ref="M281:M344" si="742">K281*$P$4</f>
        <v>1429479.7180837633</v>
      </c>
      <c r="N281" s="8">
        <f t="shared" ref="N281" si="743">M281*SQRT((L281/K281)^2+($Q$4/$P$4)^2)</f>
        <v>32870.173962776673</v>
      </c>
    </row>
    <row r="282" spans="1:14" ht="12.75" customHeight="1">
      <c r="A282" t="s">
        <v>297</v>
      </c>
      <c r="B282" s="9"/>
      <c r="C282" s="8"/>
      <c r="D282">
        <v>10435</v>
      </c>
      <c r="E282">
        <v>11224.103515999999</v>
      </c>
      <c r="F282" s="8"/>
      <c r="G282" s="8"/>
      <c r="H282" s="8"/>
      <c r="I282" s="8"/>
      <c r="J282">
        <v>3567.7133789999998</v>
      </c>
      <c r="K282" s="8"/>
      <c r="L282" s="8"/>
      <c r="M282" s="8"/>
      <c r="N282" s="8"/>
    </row>
    <row r="283" spans="1:14" ht="12.75" customHeight="1">
      <c r="A283" t="s">
        <v>298</v>
      </c>
      <c r="B283" s="9"/>
      <c r="C283" s="8"/>
      <c r="D283">
        <v>10461</v>
      </c>
      <c r="E283">
        <v>11673.758789</v>
      </c>
      <c r="F283" s="8"/>
      <c r="G283" s="8"/>
      <c r="H283" s="8"/>
      <c r="I283" s="8"/>
      <c r="J283">
        <v>3622.069336</v>
      </c>
      <c r="K283" s="8"/>
      <c r="L283" s="8"/>
      <c r="M283" s="8"/>
      <c r="N283" s="8"/>
    </row>
    <row r="284" spans="1:14" ht="12.75" customHeight="1">
      <c r="A284" t="s">
        <v>299</v>
      </c>
      <c r="B284" s="9"/>
      <c r="C284" s="8">
        <v>99.999999999999957</v>
      </c>
      <c r="D284">
        <v>10415</v>
      </c>
      <c r="E284">
        <v>11368.485352</v>
      </c>
      <c r="F284" s="8">
        <f t="shared" ref="F284" si="744">AVERAGE(E284:E286)</f>
        <v>11867.201823000001</v>
      </c>
      <c r="G284" s="8">
        <f t="shared" ref="G284" si="745">STDEV(E284:E286)/SQRT(COUNT(E284:E286))</f>
        <v>374.25939234139429</v>
      </c>
      <c r="H284" s="8">
        <f t="shared" ref="H284:H315" si="746">F284*$P$2</f>
        <v>8390888.2532061171</v>
      </c>
      <c r="I284" s="8">
        <f t="shared" ref="I284" si="747">H284*SQRT((G284/F284)^2+($Q$2/$P$2)^2)</f>
        <v>276295.52851216606</v>
      </c>
      <c r="J284">
        <v>3511.4956050000001</v>
      </c>
      <c r="K284" s="8">
        <f t="shared" ref="K284" si="748">AVERAGE(J284:J286)</f>
        <v>3642.7051593333331</v>
      </c>
      <c r="L284" s="8">
        <f t="shared" ref="L284" si="749">STDEV(J284:J286)/SQRT(COUNT(J284:J286))</f>
        <v>68.381788683614431</v>
      </c>
      <c r="M284" s="8">
        <f t="shared" ref="M284:M315" si="750">K284*$P$4</f>
        <v>1436604.0112100428</v>
      </c>
      <c r="N284" s="8">
        <f t="shared" ref="N284" si="751">M284*SQRT((L284/K284)^2+($Q$4/$P$4)^2)</f>
        <v>40507.170188839082</v>
      </c>
    </row>
    <row r="285" spans="1:14" ht="12.75" customHeight="1">
      <c r="A285" t="s">
        <v>300</v>
      </c>
      <c r="B285" s="9"/>
      <c r="C285" s="8"/>
      <c r="D285">
        <v>10512</v>
      </c>
      <c r="E285">
        <v>11633.164062</v>
      </c>
      <c r="F285" s="8"/>
      <c r="G285" s="8"/>
      <c r="H285" s="8"/>
      <c r="I285" s="8"/>
      <c r="J285">
        <v>3674.8996579999998</v>
      </c>
      <c r="K285" s="8"/>
      <c r="L285" s="8"/>
      <c r="M285" s="8"/>
      <c r="N285" s="8"/>
    </row>
    <row r="286" spans="1:14" ht="12.75" customHeight="1">
      <c r="A286" t="s">
        <v>301</v>
      </c>
      <c r="B286" s="9"/>
      <c r="C286" s="8"/>
      <c r="D286">
        <v>10445</v>
      </c>
      <c r="E286">
        <v>12599.956055000001</v>
      </c>
      <c r="F286" s="8"/>
      <c r="G286" s="8"/>
      <c r="H286" s="8"/>
      <c r="I286" s="8"/>
      <c r="J286">
        <v>3741.7202149999998</v>
      </c>
      <c r="K286" s="8"/>
      <c r="L286" s="8"/>
      <c r="M286" s="8"/>
      <c r="N286" s="8"/>
    </row>
    <row r="287" spans="1:14" ht="12.75" customHeight="1">
      <c r="A287" t="s">
        <v>302</v>
      </c>
      <c r="B287" s="9"/>
      <c r="C287" s="8">
        <v>1000</v>
      </c>
      <c r="D287">
        <v>10503</v>
      </c>
      <c r="E287">
        <v>12606.78125</v>
      </c>
      <c r="F287" s="8">
        <f t="shared" ref="F287" si="752">AVERAGE(E287:E289)</f>
        <v>8353.2124329999988</v>
      </c>
      <c r="G287" s="8">
        <f t="shared" ref="G287" si="753">STDEV(E287:E289)/SQRT(COUNT(E287:E289))</f>
        <v>4174.7951741602965</v>
      </c>
      <c r="H287" s="8">
        <f t="shared" ref="H287:H318" si="754">F287*$P$2</f>
        <v>5906267.8065144904</v>
      </c>
      <c r="I287" s="8">
        <f t="shared" ref="I287" si="755">H287*SQRT((G287/F287)^2+($Q$2/$P$2)^2)</f>
        <v>2952383.0882830839</v>
      </c>
      <c r="J287">
        <v>3736.5625</v>
      </c>
      <c r="K287" s="8">
        <f t="shared" ref="K287" si="756">AVERAGE(J287:J289)</f>
        <v>2464.7155716666671</v>
      </c>
      <c r="L287" s="8">
        <f t="shared" ref="L287" si="757">STDEV(J287:J289)/SQRT(COUNT(J287:J289))</f>
        <v>1232.1777175218056</v>
      </c>
      <c r="M287" s="8">
        <f t="shared" ref="M287:M318" si="758">K287*$P$4</f>
        <v>972030.43394162809</v>
      </c>
      <c r="N287" s="8">
        <f t="shared" ref="N287" si="759">M287*SQRT((L287/K287)^2+($Q$4/$P$4)^2)</f>
        <v>486374.33758944896</v>
      </c>
    </row>
    <row r="288" spans="1:14" ht="12.75" customHeight="1">
      <c r="A288" t="s">
        <v>303</v>
      </c>
      <c r="B288" s="9"/>
      <c r="C288" s="8"/>
      <c r="D288">
        <v>10456</v>
      </c>
      <c r="E288">
        <v>12448.735352</v>
      </c>
      <c r="F288" s="8"/>
      <c r="G288" s="8"/>
      <c r="H288" s="8"/>
      <c r="I288" s="8"/>
      <c r="J288">
        <v>3656.7937010000001</v>
      </c>
      <c r="K288" s="8"/>
      <c r="L288" s="8"/>
      <c r="M288" s="8"/>
      <c r="N288" s="8"/>
    </row>
    <row r="289" spans="1:14" ht="12.75" customHeight="1">
      <c r="A289" t="s">
        <v>304</v>
      </c>
      <c r="B289" s="9"/>
      <c r="C289" s="8"/>
      <c r="D289">
        <v>10361</v>
      </c>
      <c r="E289">
        <v>4.1206969999999998</v>
      </c>
      <c r="F289" s="8"/>
      <c r="G289" s="8"/>
      <c r="H289" s="8"/>
      <c r="I289" s="8"/>
      <c r="J289">
        <v>0.79051400000000005</v>
      </c>
      <c r="K289" s="8"/>
      <c r="L289" s="8"/>
      <c r="M289" s="8"/>
      <c r="N289" s="8"/>
    </row>
    <row r="290" spans="1:14" ht="12.75" customHeight="1">
      <c r="A290" t="s">
        <v>305</v>
      </c>
      <c r="B290" s="9" t="s">
        <v>306</v>
      </c>
      <c r="C290" s="8">
        <v>0</v>
      </c>
      <c r="D290">
        <v>10225</v>
      </c>
      <c r="E290">
        <v>4.8495629999999998</v>
      </c>
      <c r="F290" s="8">
        <f t="shared" ref="F290" si="760">AVERAGE(E290:E292)</f>
        <v>4.5808156666666662</v>
      </c>
      <c r="G290" s="8">
        <f t="shared" ref="G290" si="761">STDEV(E290:E292)/SQRT(COUNT(E290:E292))</f>
        <v>0.19946741180899152</v>
      </c>
      <c r="H290" s="8">
        <f t="shared" ref="H290:H321" si="762">F290*$P$2</f>
        <v>3238.9364351283161</v>
      </c>
      <c r="I290" s="8">
        <f t="shared" ref="I290" si="763">H290*SQRT((G290/F290)^2+($Q$2/$P$2)^2)</f>
        <v>144.33241417006556</v>
      </c>
      <c r="J290">
        <v>0.77816600000000002</v>
      </c>
      <c r="K290" s="8">
        <f t="shared" ref="K290" si="764">AVERAGE(J290:J292)</f>
        <v>0.79626333333333343</v>
      </c>
      <c r="L290" s="8">
        <f t="shared" ref="L290" si="765">STDEV(J290:J292)/SQRT(COUNT(J290:J292))</f>
        <v>5.2976165667003298E-2</v>
      </c>
      <c r="M290" s="8">
        <f t="shared" ref="M290:M321" si="766">K290*$P$4</f>
        <v>314.02901102638208</v>
      </c>
      <c r="N290" s="8">
        <f t="shared" ref="N290" si="767">M290*SQRT((L290/K290)^2+($Q$4/$P$4)^2)</f>
        <v>21.912413853608751</v>
      </c>
    </row>
    <row r="291" spans="1:14" ht="12.75" customHeight="1">
      <c r="A291" t="s">
        <v>307</v>
      </c>
      <c r="B291" s="9"/>
      <c r="C291" s="8"/>
      <c r="D291">
        <v>10261</v>
      </c>
      <c r="E291">
        <v>4.1911129999999996</v>
      </c>
      <c r="F291" s="8"/>
      <c r="G291" s="8"/>
      <c r="H291" s="8"/>
      <c r="I291" s="8"/>
      <c r="J291">
        <v>0.71490299999999996</v>
      </c>
      <c r="K291" s="8"/>
      <c r="L291" s="8"/>
      <c r="M291" s="8"/>
      <c r="N291" s="8"/>
    </row>
    <row r="292" spans="1:14" ht="12.75" customHeight="1">
      <c r="A292" t="s">
        <v>308</v>
      </c>
      <c r="B292" s="9"/>
      <c r="C292" s="8"/>
      <c r="D292">
        <v>10344</v>
      </c>
      <c r="E292">
        <v>4.7017709999999999</v>
      </c>
      <c r="F292" s="8"/>
      <c r="G292" s="8"/>
      <c r="H292" s="8"/>
      <c r="I292" s="8"/>
      <c r="J292">
        <v>0.89572099999999999</v>
      </c>
      <c r="K292" s="8"/>
      <c r="L292" s="8"/>
      <c r="M292" s="8"/>
      <c r="N292" s="8"/>
    </row>
    <row r="293" spans="1:14" ht="12.75" customHeight="1">
      <c r="A293" t="s">
        <v>309</v>
      </c>
      <c r="B293" s="9"/>
      <c r="C293" s="8">
        <v>1</v>
      </c>
      <c r="D293">
        <v>10209</v>
      </c>
      <c r="E293">
        <v>4.8404699999999998</v>
      </c>
      <c r="F293" s="8">
        <f t="shared" ref="F293" si="768">AVERAGE(E293:E295)</f>
        <v>4.8587753333333339</v>
      </c>
      <c r="G293" s="8">
        <f t="shared" ref="G293" si="769">STDEV(E293:E295)/SQRT(COUNT(E293:E295))</f>
        <v>0.22788735606093746</v>
      </c>
      <c r="H293" s="8">
        <f t="shared" ref="H293:H324" si="770">F293*$P$2</f>
        <v>3435.4721085486594</v>
      </c>
      <c r="I293" s="8">
        <f t="shared" ref="I293" si="771">H293*SQRT((G293/F293)^2+($Q$2/$P$2)^2)</f>
        <v>164.38199784930021</v>
      </c>
      <c r="J293">
        <v>1.08301</v>
      </c>
      <c r="K293" s="8">
        <f t="shared" ref="K293" si="772">AVERAGE(J293:J295)</f>
        <v>1.01894</v>
      </c>
      <c r="L293" s="8">
        <f t="shared" ref="L293" si="773">STDEV(J293:J295)/SQRT(COUNT(J293:J295))</f>
        <v>3.2557680972903076E-2</v>
      </c>
      <c r="M293" s="8">
        <f t="shared" ref="M293:M324" si="774">K293*$P$4</f>
        <v>401.84786502190025</v>
      </c>
      <c r="N293" s="8">
        <f t="shared" ref="N293" si="775">M293*SQRT((L293/K293)^2+($Q$4/$P$4)^2)</f>
        <v>15.373535521056287</v>
      </c>
    </row>
    <row r="294" spans="1:14" ht="12.75" customHeight="1">
      <c r="A294" t="s">
        <v>310</v>
      </c>
      <c r="B294" s="9"/>
      <c r="C294" s="8"/>
      <c r="D294">
        <v>10189</v>
      </c>
      <c r="E294">
        <v>5.2623220000000002</v>
      </c>
      <c r="F294" s="8"/>
      <c r="G294" s="8"/>
      <c r="H294" s="8"/>
      <c r="I294" s="8"/>
      <c r="J294">
        <v>0.97684099999999996</v>
      </c>
      <c r="K294" s="8"/>
      <c r="L294" s="8"/>
      <c r="M294" s="8"/>
      <c r="N294" s="8"/>
    </row>
    <row r="295" spans="1:14" ht="12.75" customHeight="1">
      <c r="A295" t="s">
        <v>311</v>
      </c>
      <c r="B295" s="9"/>
      <c r="C295" s="8"/>
      <c r="D295">
        <v>10406</v>
      </c>
      <c r="E295">
        <v>4.4735339999999999</v>
      </c>
      <c r="F295" s="8"/>
      <c r="G295" s="8"/>
      <c r="H295" s="8"/>
      <c r="I295" s="8"/>
      <c r="J295">
        <v>0.99696899999999999</v>
      </c>
      <c r="K295" s="8"/>
      <c r="L295" s="8"/>
      <c r="M295" s="8"/>
      <c r="N295" s="8"/>
    </row>
    <row r="296" spans="1:14" ht="12.75" customHeight="1">
      <c r="A296" t="s">
        <v>312</v>
      </c>
      <c r="B296" s="9"/>
      <c r="C296" s="8">
        <v>1.4677992676220697</v>
      </c>
      <c r="D296">
        <v>10353</v>
      </c>
      <c r="E296">
        <v>5.9922190000000004</v>
      </c>
      <c r="F296" s="8">
        <f t="shared" ref="F296" si="776">AVERAGE(E296:E298)</f>
        <v>6.1460033333333328</v>
      </c>
      <c r="G296" s="8">
        <f t="shared" ref="G296" si="777">STDEV(E296:E298)/SQRT(COUNT(E296:E298))</f>
        <v>0.6903725628490629</v>
      </c>
      <c r="H296" s="8">
        <f t="shared" ref="H296:H327" si="778">F296*$P$2</f>
        <v>4345.6265380001278</v>
      </c>
      <c r="I296" s="8">
        <f t="shared" ref="I296" si="779">H296*SQRT((G296/F296)^2+($Q$2/$P$2)^2)</f>
        <v>489.86974271474827</v>
      </c>
      <c r="J296">
        <v>1.04182</v>
      </c>
      <c r="K296" s="8">
        <f t="shared" ref="K296" si="780">AVERAGE(J296:J298)</f>
        <v>1.1663143333333335</v>
      </c>
      <c r="L296" s="8">
        <f t="shared" ref="L296" si="781">STDEV(J296:J298)/SQRT(COUNT(J296:J298))</f>
        <v>7.435372621537617E-2</v>
      </c>
      <c r="M296" s="8">
        <f t="shared" ref="M296:M327" si="782">K296*$P$4</f>
        <v>459.96910985380981</v>
      </c>
      <c r="N296" s="8">
        <f t="shared" ref="N296" si="783">M296*SQRT((L296/K296)^2+($Q$4/$P$4)^2)</f>
        <v>30.879093669359747</v>
      </c>
    </row>
    <row r="297" spans="1:14" ht="12.75" customHeight="1">
      <c r="A297" t="s">
        <v>313</v>
      </c>
      <c r="B297" s="9"/>
      <c r="C297" s="8"/>
      <c r="D297">
        <v>10368</v>
      </c>
      <c r="E297">
        <v>5.0345750000000002</v>
      </c>
      <c r="F297" s="8"/>
      <c r="G297" s="8"/>
      <c r="H297" s="8"/>
      <c r="I297" s="8"/>
      <c r="J297">
        <v>1.1581250000000001</v>
      </c>
      <c r="K297" s="8"/>
      <c r="L297" s="8"/>
      <c r="M297" s="8"/>
      <c r="N297" s="8"/>
    </row>
    <row r="298" spans="1:14" ht="12.75" customHeight="1">
      <c r="A298" t="s">
        <v>314</v>
      </c>
      <c r="B298" s="9"/>
      <c r="C298" s="8"/>
      <c r="D298">
        <v>10355</v>
      </c>
      <c r="E298">
        <v>7.4112159999999996</v>
      </c>
      <c r="F298" s="8"/>
      <c r="G298" s="8"/>
      <c r="H298" s="8"/>
      <c r="I298" s="8"/>
      <c r="J298">
        <v>1.2989980000000001</v>
      </c>
      <c r="K298" s="8"/>
      <c r="L298" s="8"/>
      <c r="M298" s="8"/>
      <c r="N298" s="8"/>
    </row>
    <row r="299" spans="1:14" ht="12.75" customHeight="1">
      <c r="A299" t="s">
        <v>315</v>
      </c>
      <c r="B299" s="9"/>
      <c r="C299" s="8">
        <v>2.1544346900318838</v>
      </c>
      <c r="D299">
        <v>10318</v>
      </c>
      <c r="E299">
        <v>5.9339700000000004</v>
      </c>
      <c r="F299" s="8">
        <f t="shared" ref="F299" si="784">AVERAGE(E299:E301)</f>
        <v>7.7936086666666666</v>
      </c>
      <c r="G299" s="8">
        <f t="shared" ref="G299" si="785">STDEV(E299:E301)/SQRT(COUNT(E299:E301))</f>
        <v>1.8415608411499136</v>
      </c>
      <c r="H299" s="8">
        <f t="shared" ref="H299:H330" si="786">F299*$P$2</f>
        <v>5510.5913244413787</v>
      </c>
      <c r="I299" s="8">
        <f t="shared" ref="I299" si="787">H299*SQRT((G299/F299)^2+($Q$2/$P$2)^2)</f>
        <v>1303.1490375003746</v>
      </c>
      <c r="J299">
        <v>0.85474399999999995</v>
      </c>
      <c r="K299" s="8">
        <f t="shared" ref="K299" si="788">AVERAGE(J299:J301)</f>
        <v>1.1966863333333333</v>
      </c>
      <c r="L299" s="8">
        <f t="shared" ref="L299" si="789">STDEV(J299:J301)/SQRT(COUNT(J299:J301))</f>
        <v>0.17109413687239858</v>
      </c>
      <c r="M299" s="8">
        <f t="shared" ref="M299:M330" si="790">K299*$P$4</f>
        <v>471.94716877430079</v>
      </c>
      <c r="N299" s="8">
        <f t="shared" ref="N299" si="791">M299*SQRT((L299/K299)^2+($Q$4/$P$4)^2)</f>
        <v>68.202480565310353</v>
      </c>
    </row>
    <row r="300" spans="1:14" ht="12.75" customHeight="1">
      <c r="A300" t="s">
        <v>316</v>
      </c>
      <c r="B300" s="9"/>
      <c r="C300" s="8"/>
      <c r="D300">
        <v>10320</v>
      </c>
      <c r="E300">
        <v>5.9701849999999999</v>
      </c>
      <c r="F300" s="8"/>
      <c r="G300" s="8"/>
      <c r="H300" s="8"/>
      <c r="I300" s="8"/>
      <c r="J300">
        <v>1.3564240000000001</v>
      </c>
      <c r="K300" s="8"/>
      <c r="L300" s="8"/>
      <c r="M300" s="8"/>
      <c r="N300" s="8"/>
    </row>
    <row r="301" spans="1:14" ht="12.75" customHeight="1">
      <c r="A301" t="s">
        <v>317</v>
      </c>
      <c r="B301" s="9"/>
      <c r="C301" s="8"/>
      <c r="D301">
        <v>10551</v>
      </c>
      <c r="E301">
        <v>11.476671</v>
      </c>
      <c r="F301" s="8"/>
      <c r="G301" s="8"/>
      <c r="H301" s="8"/>
      <c r="I301" s="8"/>
      <c r="J301">
        <v>1.3788910000000001</v>
      </c>
      <c r="K301" s="8"/>
      <c r="L301" s="8"/>
      <c r="M301" s="8"/>
      <c r="N301" s="8"/>
    </row>
    <row r="302" spans="1:14" ht="12.75" customHeight="1">
      <c r="A302" t="s">
        <v>318</v>
      </c>
      <c r="B302" s="9"/>
      <c r="C302" s="8">
        <v>3.1622776601683795</v>
      </c>
      <c r="D302">
        <v>10457</v>
      </c>
      <c r="E302">
        <v>20.997935999999999</v>
      </c>
      <c r="F302" s="8">
        <f t="shared" ref="F302" si="792">AVERAGE(E302:E304)</f>
        <v>30.140302000000002</v>
      </c>
      <c r="G302" s="8">
        <f t="shared" ref="G302" si="793">STDEV(E302:E304)/SQRT(COUNT(E302:E304))</f>
        <v>12.638652170218821</v>
      </c>
      <c r="H302" s="8">
        <f t="shared" ref="H302:H333" si="794">F302*$P$2</f>
        <v>21311.165830998845</v>
      </c>
      <c r="I302" s="8">
        <f t="shared" ref="I302" si="795">H302*SQRT((G302/F302)^2+($Q$2/$P$2)^2)</f>
        <v>8938.6320836080977</v>
      </c>
      <c r="J302">
        <v>3.041982</v>
      </c>
      <c r="K302" s="8">
        <f t="shared" ref="K302" si="796">AVERAGE(J302:J304)</f>
        <v>2.5306313333333335</v>
      </c>
      <c r="L302" s="8">
        <f t="shared" ref="L302" si="797">STDEV(J302:J304)/SQRT(COUNT(J302:J304))</f>
        <v>0.47834195634027804</v>
      </c>
      <c r="M302" s="8">
        <f t="shared" ref="M302:M333" si="798">K302*$P$4</f>
        <v>998.02618255984146</v>
      </c>
      <c r="N302" s="8">
        <f t="shared" ref="N302" si="799">M302*SQRT((L302/K302)^2+($Q$4/$P$4)^2)</f>
        <v>189.81268435457761</v>
      </c>
    </row>
    <row r="303" spans="1:14" ht="12.75" customHeight="1">
      <c r="A303" t="s">
        <v>319</v>
      </c>
      <c r="B303" s="9"/>
      <c r="C303" s="8"/>
      <c r="D303">
        <v>10446</v>
      </c>
      <c r="E303">
        <v>14.302676999999999</v>
      </c>
      <c r="F303" s="8"/>
      <c r="G303" s="8"/>
      <c r="H303" s="8"/>
      <c r="I303" s="8"/>
      <c r="J303">
        <v>1.5747249999999999</v>
      </c>
      <c r="K303" s="8"/>
      <c r="L303" s="8"/>
      <c r="M303" s="8"/>
      <c r="N303" s="8"/>
    </row>
    <row r="304" spans="1:14" ht="12.75" customHeight="1">
      <c r="A304" t="s">
        <v>320</v>
      </c>
      <c r="B304" s="9"/>
      <c r="C304" s="8"/>
      <c r="D304">
        <v>10462</v>
      </c>
      <c r="E304">
        <v>55.120292999999997</v>
      </c>
      <c r="F304" s="8"/>
      <c r="G304" s="8"/>
      <c r="H304" s="8"/>
      <c r="I304" s="8"/>
      <c r="J304">
        <v>2.975187</v>
      </c>
      <c r="K304" s="8"/>
      <c r="L304" s="8"/>
      <c r="M304" s="8"/>
      <c r="N304" s="8"/>
    </row>
    <row r="305" spans="1:14" ht="12.75" customHeight="1">
      <c r="A305" t="s">
        <v>321</v>
      </c>
      <c r="B305" s="9"/>
      <c r="C305" s="8">
        <v>4.2169650342858231</v>
      </c>
      <c r="D305">
        <v>10449</v>
      </c>
      <c r="E305">
        <v>57.897269999999999</v>
      </c>
      <c r="F305" s="8">
        <f t="shared" ref="F305" si="800">AVERAGE(E305:E307)</f>
        <v>116.820272</v>
      </c>
      <c r="G305" s="8">
        <f t="shared" ref="G305" si="801">STDEV(E305:E307)/SQRT(COUNT(E305:E307))</f>
        <v>59.256527790570331</v>
      </c>
      <c r="H305" s="8">
        <f t="shared" ref="H305:H336" si="802">F305*$P$2</f>
        <v>82599.576773132241</v>
      </c>
      <c r="I305" s="8">
        <f t="shared" ref="I305" si="803">H305*SQRT((G305/F305)^2+($Q$2/$P$2)^2)</f>
        <v>41905.541847201726</v>
      </c>
      <c r="J305">
        <v>7.3341079999999996</v>
      </c>
      <c r="K305" s="8">
        <f t="shared" ref="K305" si="804">AVERAGE(J305:J307)</f>
        <v>9.2786533333333328</v>
      </c>
      <c r="L305" s="8">
        <f t="shared" ref="L305" si="805">STDEV(J305:J307)/SQRT(COUNT(J305:J307))</f>
        <v>3.5020772769586483</v>
      </c>
      <c r="M305" s="8">
        <f t="shared" ref="M305:M336" si="806">K305*$P$4</f>
        <v>3659.2998923178384</v>
      </c>
      <c r="N305" s="8">
        <f t="shared" ref="N305" si="807">M305*SQRT((L305/K305)^2+($Q$4/$P$4)^2)</f>
        <v>1383.2875181059671</v>
      </c>
    </row>
    <row r="306" spans="1:14" ht="12.75" customHeight="1">
      <c r="A306" t="s">
        <v>322</v>
      </c>
      <c r="B306" s="9"/>
      <c r="C306" s="8"/>
      <c r="D306">
        <v>10436</v>
      </c>
      <c r="E306">
        <v>57.230843</v>
      </c>
      <c r="F306" s="8"/>
      <c r="G306" s="8"/>
      <c r="H306" s="8"/>
      <c r="I306" s="8"/>
      <c r="J306">
        <v>4.423603</v>
      </c>
      <c r="K306" s="8"/>
      <c r="L306" s="8"/>
      <c r="M306" s="8"/>
      <c r="N306" s="8"/>
    </row>
    <row r="307" spans="1:14" ht="12.75" customHeight="1">
      <c r="A307" t="s">
        <v>323</v>
      </c>
      <c r="B307" s="9"/>
      <c r="C307" s="8"/>
      <c r="D307">
        <v>10487</v>
      </c>
      <c r="E307">
        <v>235.33270300000001</v>
      </c>
      <c r="F307" s="8"/>
      <c r="G307" s="8"/>
      <c r="H307" s="8"/>
      <c r="I307" s="8"/>
      <c r="J307">
        <v>16.078249</v>
      </c>
      <c r="K307" s="8"/>
      <c r="L307" s="8"/>
      <c r="M307" s="8"/>
      <c r="N307" s="8"/>
    </row>
    <row r="308" spans="1:14" ht="12.75" customHeight="1">
      <c r="A308" t="s">
        <v>324</v>
      </c>
      <c r="B308" s="9"/>
      <c r="C308" s="8">
        <v>5.6234132519034921</v>
      </c>
      <c r="D308">
        <v>10490</v>
      </c>
      <c r="E308">
        <v>290.04547100000002</v>
      </c>
      <c r="F308" s="8">
        <f t="shared" ref="F308" si="808">AVERAGE(E308:E310)</f>
        <v>504.43382266666669</v>
      </c>
      <c r="G308" s="8">
        <f t="shared" ref="G308" si="809">STDEV(E308:E310)/SQRT(COUNT(E308:E310))</f>
        <v>242.53781845659341</v>
      </c>
      <c r="H308" s="8">
        <f t="shared" ref="H308:H339" si="810">F308*$P$2</f>
        <v>356667.72169747995</v>
      </c>
      <c r="I308" s="8">
        <f t="shared" ref="I308" si="811">H308*SQRT((G308/F308)^2+($Q$2/$P$2)^2)</f>
        <v>171523.35886877796</v>
      </c>
      <c r="J308">
        <v>20.473347</v>
      </c>
      <c r="K308" s="8">
        <f t="shared" ref="K308" si="812">AVERAGE(J308:J310)</f>
        <v>37.296169666666664</v>
      </c>
      <c r="L308" s="8">
        <f t="shared" ref="L308" si="813">STDEV(J308:J310)/SQRT(COUNT(J308:J310))</f>
        <v>20.518209222035768</v>
      </c>
      <c r="M308" s="8">
        <f t="shared" ref="M308:M339" si="814">K308*$P$4</f>
        <v>14708.801454496395</v>
      </c>
      <c r="N308" s="8">
        <f t="shared" ref="N308" si="815">M308*SQRT((L308/K308)^2+($Q$4/$P$4)^2)</f>
        <v>8097.8524536629693</v>
      </c>
    </row>
    <row r="309" spans="1:14" ht="12.75" customHeight="1">
      <c r="A309" t="s">
        <v>325</v>
      </c>
      <c r="B309" s="9"/>
      <c r="C309" s="8"/>
      <c r="D309">
        <v>10461</v>
      </c>
      <c r="E309">
        <v>234.79646299999999</v>
      </c>
      <c r="F309" s="8"/>
      <c r="G309" s="8"/>
      <c r="H309" s="8"/>
      <c r="I309" s="8"/>
      <c r="J309">
        <v>13.292535000000001</v>
      </c>
      <c r="K309" s="8"/>
      <c r="L309" s="8"/>
      <c r="M309" s="8"/>
      <c r="N309" s="8"/>
    </row>
    <row r="310" spans="1:14" ht="12.75" customHeight="1">
      <c r="A310" t="s">
        <v>326</v>
      </c>
      <c r="B310" s="9"/>
      <c r="C310" s="8"/>
      <c r="D310">
        <v>10497</v>
      </c>
      <c r="E310">
        <v>988.45953399999996</v>
      </c>
      <c r="F310" s="8"/>
      <c r="G310" s="8"/>
      <c r="H310" s="8"/>
      <c r="I310" s="8"/>
      <c r="J310">
        <v>78.122626999999994</v>
      </c>
      <c r="K310" s="8"/>
      <c r="L310" s="8"/>
      <c r="M310" s="8"/>
      <c r="N310" s="8"/>
    </row>
    <row r="311" spans="1:14" ht="12.75" customHeight="1">
      <c r="A311" t="s">
        <v>327</v>
      </c>
      <c r="B311" s="9"/>
      <c r="C311" s="8">
        <v>7.4989420933245601</v>
      </c>
      <c r="D311">
        <v>10449</v>
      </c>
      <c r="E311">
        <v>847.08941700000003</v>
      </c>
      <c r="F311" s="8">
        <f t="shared" ref="F311" si="816">AVERAGE(E311:E313)</f>
        <v>1370.3781740000002</v>
      </c>
      <c r="G311" s="8">
        <f t="shared" ref="G311" si="817">STDEV(E311:E313)/SQRT(COUNT(E311:E313))</f>
        <v>476.76632427414677</v>
      </c>
      <c r="H311" s="8">
        <f t="shared" ref="H311:H342" si="818">F311*$P$2</f>
        <v>968947.0436392905</v>
      </c>
      <c r="I311" s="8">
        <f t="shared" ref="I311" si="819">H311*SQRT((G311/F311)^2+($Q$2/$P$2)^2)</f>
        <v>337229.8145341503</v>
      </c>
      <c r="J311">
        <v>59.910854</v>
      </c>
      <c r="K311" s="8">
        <f t="shared" ref="K311" si="820">AVERAGE(J311:J313)</f>
        <v>106.572811</v>
      </c>
      <c r="L311" s="8">
        <f t="shared" ref="L311" si="821">STDEV(J311:J313)/SQRT(COUNT(J311:J313))</f>
        <v>38.878890076102749</v>
      </c>
      <c r="M311" s="8">
        <f t="shared" ref="M311:M342" si="822">K311*$P$4</f>
        <v>42030.008214156369</v>
      </c>
      <c r="N311" s="8">
        <f t="shared" ref="N311" si="823">M311*SQRT((L311/K311)^2+($Q$4/$P$4)^2)</f>
        <v>15358.469534127655</v>
      </c>
    </row>
    <row r="312" spans="1:14" ht="12.75" customHeight="1">
      <c r="A312" t="s">
        <v>328</v>
      </c>
      <c r="B312" s="9"/>
      <c r="C312" s="8"/>
      <c r="D312">
        <v>10471</v>
      </c>
      <c r="E312">
        <v>941.70013400000005</v>
      </c>
      <c r="F312" s="8"/>
      <c r="G312" s="8"/>
      <c r="H312" s="8"/>
      <c r="I312" s="8"/>
      <c r="J312">
        <v>76.036354000000003</v>
      </c>
      <c r="K312" s="8"/>
      <c r="L312" s="8"/>
      <c r="M312" s="8"/>
      <c r="N312" s="8"/>
    </row>
    <row r="313" spans="1:14" ht="12.75" customHeight="1">
      <c r="A313" t="s">
        <v>329</v>
      </c>
      <c r="B313" s="9"/>
      <c r="C313" s="8"/>
      <c r="D313">
        <v>10409</v>
      </c>
      <c r="E313">
        <v>2322.344971</v>
      </c>
      <c r="F313" s="8"/>
      <c r="G313" s="8"/>
      <c r="H313" s="8"/>
      <c r="I313" s="8"/>
      <c r="J313">
        <v>183.77122499999999</v>
      </c>
      <c r="K313" s="8"/>
      <c r="L313" s="8"/>
      <c r="M313" s="8"/>
      <c r="N313" s="8"/>
    </row>
    <row r="314" spans="1:14" ht="12.75" customHeight="1">
      <c r="A314" t="s">
        <v>330</v>
      </c>
      <c r="B314" s="9"/>
      <c r="C314" s="8">
        <v>10</v>
      </c>
      <c r="D314">
        <v>10284</v>
      </c>
      <c r="E314">
        <v>2577.3168949999999</v>
      </c>
      <c r="F314" s="8">
        <f t="shared" ref="F314" si="824">AVERAGE(E314:E316)</f>
        <v>3233.4294436666664</v>
      </c>
      <c r="G314" s="8">
        <f t="shared" ref="G314" si="825">STDEV(E314:E316)/SQRT(COUNT(E314:E316))</f>
        <v>609.22404506514351</v>
      </c>
      <c r="H314" s="8">
        <f t="shared" ref="H314:H345" si="826">F314*$P$2</f>
        <v>2286246.2053902005</v>
      </c>
      <c r="I314" s="8">
        <f t="shared" ref="I314" si="827">H314*SQRT((G314/F314)^2+($Q$2/$P$2)^2)</f>
        <v>431304.86867569858</v>
      </c>
      <c r="J314">
        <v>208.640625</v>
      </c>
      <c r="K314" s="8">
        <f t="shared" ref="K314" si="828">AVERAGE(J314:J316)</f>
        <v>290.74778766666668</v>
      </c>
      <c r="L314" s="8">
        <f t="shared" ref="L314" si="829">STDEV(J314:J316)/SQRT(COUNT(J314:J316))</f>
        <v>69.218036765207401</v>
      </c>
      <c r="M314" s="8">
        <f t="shared" ref="M314:M345" si="830">K314*$P$4</f>
        <v>114664.62964815473</v>
      </c>
      <c r="N314" s="8">
        <f t="shared" ref="N314" si="831">M314*SQRT((L314/K314)^2+($Q$4/$P$4)^2)</f>
        <v>27404.485518585348</v>
      </c>
    </row>
    <row r="315" spans="1:14" ht="12.75" customHeight="1">
      <c r="A315" t="s">
        <v>331</v>
      </c>
      <c r="B315" s="9"/>
      <c r="C315" s="8"/>
      <c r="D315">
        <v>10303</v>
      </c>
      <c r="E315">
        <v>2672.329346</v>
      </c>
      <c r="F315" s="8"/>
      <c r="G315" s="8"/>
      <c r="H315" s="8"/>
      <c r="I315" s="8"/>
      <c r="J315">
        <v>235.27562</v>
      </c>
      <c r="K315" s="8"/>
      <c r="L315" s="8"/>
      <c r="M315" s="8"/>
      <c r="N315" s="8"/>
    </row>
    <row r="316" spans="1:14" ht="12.75" customHeight="1">
      <c r="A316" t="s">
        <v>332</v>
      </c>
      <c r="B316" s="9"/>
      <c r="C316" s="8"/>
      <c r="D316">
        <v>10353</v>
      </c>
      <c r="E316">
        <v>4450.6420900000003</v>
      </c>
      <c r="F316" s="8"/>
      <c r="G316" s="8"/>
      <c r="H316" s="8"/>
      <c r="I316" s="8"/>
      <c r="J316">
        <v>428.32711799999998</v>
      </c>
      <c r="K316" s="8"/>
      <c r="L316" s="8"/>
      <c r="M316" s="8"/>
      <c r="N316" s="8"/>
    </row>
    <row r="317" spans="1:14" ht="12.75" customHeight="1">
      <c r="A317" t="s">
        <v>333</v>
      </c>
      <c r="B317" s="9"/>
      <c r="C317" s="8">
        <v>12.115276586285885</v>
      </c>
      <c r="D317">
        <v>10329</v>
      </c>
      <c r="E317">
        <v>4568.2631840000004</v>
      </c>
      <c r="F317" s="8">
        <f t="shared" ref="F317" si="832">AVERAGE(E317:E319)</f>
        <v>5599.2561850000011</v>
      </c>
      <c r="G317" s="8">
        <f t="shared" ref="G317" si="833">STDEV(E317:E319)/SQRT(COUNT(E317:E319))</f>
        <v>1135.8729529894676</v>
      </c>
      <c r="H317" s="8">
        <f t="shared" ref="H317:H348" si="834">F317*$P$2</f>
        <v>3959040.5261626435</v>
      </c>
      <c r="I317" s="8">
        <f t="shared" ref="I317" si="835">H317*SQRT((G317/F317)^2+($Q$2/$P$2)^2)</f>
        <v>804010.88686635217</v>
      </c>
      <c r="J317">
        <v>447.31643700000001</v>
      </c>
      <c r="K317" s="8">
        <f t="shared" ref="K317" si="836">AVERAGE(J317:J319)</f>
        <v>651.59012866666671</v>
      </c>
      <c r="L317" s="8">
        <f t="shared" ref="L317" si="837">STDEV(J317:J319)/SQRT(COUNT(J317:J319))</f>
        <v>218.7267781664055</v>
      </c>
      <c r="M317" s="8">
        <f t="shared" ref="M317:M348" si="838">K317*$P$4</f>
        <v>256973.03283220337</v>
      </c>
      <c r="N317" s="8">
        <f t="shared" ref="N317" si="839">M317*SQRT((L317/K317)^2+($Q$4/$P$4)^2)</f>
        <v>86430.365154058309</v>
      </c>
    </row>
    <row r="318" spans="1:14" ht="12.75" customHeight="1">
      <c r="A318" t="s">
        <v>334</v>
      </c>
      <c r="B318" s="9"/>
      <c r="C318" s="8"/>
      <c r="D318">
        <v>10270</v>
      </c>
      <c r="E318">
        <v>4361.6376950000003</v>
      </c>
      <c r="F318" s="8"/>
      <c r="G318" s="8"/>
      <c r="H318" s="8"/>
      <c r="I318" s="8"/>
      <c r="J318">
        <v>418.72189300000002</v>
      </c>
      <c r="K318" s="8"/>
      <c r="L318" s="8"/>
      <c r="M318" s="8"/>
      <c r="N318" s="8"/>
    </row>
    <row r="319" spans="1:14" ht="12.75" customHeight="1">
      <c r="A319" t="s">
        <v>335</v>
      </c>
      <c r="B319" s="9"/>
      <c r="C319" s="8"/>
      <c r="D319">
        <v>10307</v>
      </c>
      <c r="E319">
        <v>7867.8676759999998</v>
      </c>
      <c r="F319" s="8"/>
      <c r="G319" s="8"/>
      <c r="H319" s="8"/>
      <c r="I319" s="8"/>
      <c r="J319">
        <v>1088.7320560000001</v>
      </c>
      <c r="K319" s="8"/>
      <c r="L319" s="8"/>
      <c r="M319" s="8"/>
      <c r="N319" s="8"/>
    </row>
    <row r="320" spans="1:14" ht="12.75" customHeight="1">
      <c r="A320" t="s">
        <v>336</v>
      </c>
      <c r="B320" s="9"/>
      <c r="C320" s="8">
        <v>17.782794100389221</v>
      </c>
      <c r="D320">
        <v>10368</v>
      </c>
      <c r="E320">
        <v>7723.5078119999998</v>
      </c>
      <c r="F320" s="8">
        <f t="shared" ref="F320" si="840">AVERAGE(E320:E322)</f>
        <v>8184.8201496666661</v>
      </c>
      <c r="G320" s="8">
        <f t="shared" ref="G320" si="841">STDEV(E320:E322)/SQRT(COUNT(E320:E322))</f>
        <v>443.340475000232</v>
      </c>
      <c r="H320" s="8">
        <f t="shared" ref="H320:H351" si="842">F320*$P$2</f>
        <v>5787203.4429664016</v>
      </c>
      <c r="I320" s="8">
        <f t="shared" ref="I320" si="843">H320*SQRT((G320/F320)^2+($Q$2/$P$2)^2)</f>
        <v>318224.14694509679</v>
      </c>
      <c r="J320">
        <v>1044.7711179999999</v>
      </c>
      <c r="K320" s="8">
        <f t="shared" ref="K320" si="844">AVERAGE(J320:J322)</f>
        <v>1164.804891</v>
      </c>
      <c r="L320" s="8">
        <f t="shared" ref="L320" si="845">STDEV(J320:J322)/SQRT(COUNT(J320:J322))</f>
        <v>123.03156727391649</v>
      </c>
      <c r="M320" s="8">
        <f t="shared" ref="M320:M351" si="846">K320*$P$4</f>
        <v>459373.81849315687</v>
      </c>
      <c r="N320" s="8">
        <f t="shared" ref="N320" si="847">M320*SQRT((L320/K320)^2+($Q$4/$P$4)^2)</f>
        <v>49474.180970082169</v>
      </c>
    </row>
    <row r="321" spans="1:14" ht="12.75" customHeight="1">
      <c r="A321" t="s">
        <v>337</v>
      </c>
      <c r="B321" s="9"/>
      <c r="C321" s="8"/>
      <c r="D321">
        <v>10373</v>
      </c>
      <c r="E321">
        <v>7759.6977539999998</v>
      </c>
      <c r="F321" s="8"/>
      <c r="G321" s="8"/>
      <c r="H321" s="8"/>
      <c r="I321" s="8"/>
      <c r="J321">
        <v>1038.799683</v>
      </c>
      <c r="K321" s="8"/>
      <c r="L321" s="8"/>
      <c r="M321" s="8"/>
      <c r="N321" s="8"/>
    </row>
    <row r="322" spans="1:14" ht="12.75" customHeight="1">
      <c r="A322" t="s">
        <v>338</v>
      </c>
      <c r="B322" s="9"/>
      <c r="C322" s="8"/>
      <c r="D322">
        <v>10331</v>
      </c>
      <c r="E322">
        <v>9071.2548829999996</v>
      </c>
      <c r="F322" s="8"/>
      <c r="G322" s="8"/>
      <c r="H322" s="8"/>
      <c r="I322" s="8"/>
      <c r="J322">
        <v>1410.8438719999999</v>
      </c>
      <c r="K322" s="8"/>
      <c r="L322" s="8"/>
      <c r="M322" s="8"/>
      <c r="N322" s="8"/>
    </row>
    <row r="323" spans="1:14" ht="12.75" customHeight="1">
      <c r="A323" t="s">
        <v>339</v>
      </c>
      <c r="B323" s="9"/>
      <c r="C323" s="8">
        <v>21.544346900318825</v>
      </c>
      <c r="D323">
        <v>10349</v>
      </c>
      <c r="E323">
        <v>9145.875</v>
      </c>
      <c r="F323" s="8">
        <f t="shared" ref="F323" si="848">AVERAGE(E323:E325)</f>
        <v>9229.2288410000001</v>
      </c>
      <c r="G323" s="8">
        <f t="shared" ref="G323" si="849">STDEV(E323:E325)/SQRT(COUNT(E323:E325))</f>
        <v>345.23160485158724</v>
      </c>
      <c r="H323" s="8">
        <f t="shared" ref="H323:H354" si="850">F323*$P$2</f>
        <v>6525668.7316135149</v>
      </c>
      <c r="I323" s="8">
        <f t="shared" ref="I323" si="851">H323*SQRT((G323/F323)^2+($Q$2/$P$2)^2)</f>
        <v>251800.2692558913</v>
      </c>
      <c r="J323">
        <v>1422.084961</v>
      </c>
      <c r="K323" s="8">
        <f t="shared" ref="K323" si="852">AVERAGE(J323:J325)</f>
        <v>1432.0857343333334</v>
      </c>
      <c r="L323" s="8">
        <f t="shared" ref="L323" si="853">STDEV(J323:J325)/SQRT(COUNT(J323:J325))</f>
        <v>95.197825836151566</v>
      </c>
      <c r="M323" s="8">
        <f t="shared" ref="M323:M354" si="854">K323*$P$4</f>
        <v>564783.59360724897</v>
      </c>
      <c r="N323" s="8">
        <f t="shared" ref="N323" si="855">M323*SQRT((L323/K323)^2+($Q$4/$P$4)^2)</f>
        <v>39379.482979874701</v>
      </c>
    </row>
    <row r="324" spans="1:14" ht="12.75" customHeight="1">
      <c r="A324" t="s">
        <v>340</v>
      </c>
      <c r="B324" s="9"/>
      <c r="C324" s="8"/>
      <c r="D324">
        <v>10364</v>
      </c>
      <c r="E324">
        <v>8677.3203119999998</v>
      </c>
      <c r="F324" s="8"/>
      <c r="G324" s="8"/>
      <c r="H324" s="8"/>
      <c r="I324" s="8"/>
      <c r="J324">
        <v>1272.4262699999999</v>
      </c>
      <c r="K324" s="8"/>
      <c r="L324" s="8"/>
      <c r="M324" s="8"/>
      <c r="N324" s="8"/>
    </row>
    <row r="325" spans="1:14" ht="12.75" customHeight="1">
      <c r="A325" t="s">
        <v>341</v>
      </c>
      <c r="B325" s="9"/>
      <c r="C325" s="8"/>
      <c r="D325">
        <v>10559</v>
      </c>
      <c r="E325">
        <v>9864.4912110000005</v>
      </c>
      <c r="F325" s="8"/>
      <c r="G325" s="8"/>
      <c r="H325" s="8"/>
      <c r="I325" s="8"/>
      <c r="J325">
        <v>1601.7459719999999</v>
      </c>
      <c r="K325" s="8"/>
      <c r="L325" s="8"/>
      <c r="M325" s="8"/>
      <c r="N325" s="8"/>
    </row>
    <row r="326" spans="1:14" ht="12.75" customHeight="1">
      <c r="A326" t="s">
        <v>342</v>
      </c>
      <c r="B326" s="9"/>
      <c r="C326" s="8">
        <v>31.622776601683775</v>
      </c>
      <c r="D326">
        <v>10538</v>
      </c>
      <c r="E326">
        <v>9898.6494139999995</v>
      </c>
      <c r="F326" s="8">
        <f t="shared" ref="F326" si="856">AVERAGE(E326:E328)</f>
        <v>10100.789713666667</v>
      </c>
      <c r="G326" s="8">
        <f t="shared" ref="G326" si="857">STDEV(E326:E328)/SQRT(COUNT(E326:E328))</f>
        <v>272.52524789759997</v>
      </c>
      <c r="H326" s="8">
        <f t="shared" ref="H326:H357" si="858">F326*$P$2</f>
        <v>7141919.3016711539</v>
      </c>
      <c r="I326" s="8">
        <f t="shared" ref="I326" si="859">H326*SQRT((G326/F326)^2+($Q$2/$P$2)^2)</f>
        <v>204214.86873210483</v>
      </c>
      <c r="J326">
        <v>1628.1553960000001</v>
      </c>
      <c r="K326" s="8">
        <f t="shared" ref="K326" si="860">AVERAGE(J326:J328)</f>
        <v>1710.1075440000002</v>
      </c>
      <c r="L326" s="8">
        <f t="shared" ref="L326" si="861">STDEV(J326:J328)/SQRT(COUNT(J326:J328))</f>
        <v>119.74542752537636</v>
      </c>
      <c r="M326" s="8">
        <f t="shared" ref="M326:M357" si="862">K326*$P$4</f>
        <v>674429.37318610074</v>
      </c>
      <c r="N326" s="8">
        <f t="shared" ref="N326" si="863">M326*SQRT((L326/K326)^2+($Q$4/$P$4)^2)</f>
        <v>49310.643738767816</v>
      </c>
    </row>
    <row r="327" spans="1:14" ht="12.75" customHeight="1">
      <c r="A327" t="s">
        <v>343</v>
      </c>
      <c r="B327" s="9"/>
      <c r="C327" s="8"/>
      <c r="D327">
        <v>10516</v>
      </c>
      <c r="E327">
        <v>9763.4941409999992</v>
      </c>
      <c r="F327" s="8"/>
      <c r="G327" s="8"/>
      <c r="H327" s="8"/>
      <c r="I327" s="8"/>
      <c r="J327">
        <v>1556.1995850000001</v>
      </c>
      <c r="K327" s="8"/>
      <c r="L327" s="8"/>
      <c r="M327" s="8"/>
      <c r="N327" s="8"/>
    </row>
    <row r="328" spans="1:14" ht="12.75" customHeight="1">
      <c r="A328" t="s">
        <v>344</v>
      </c>
      <c r="B328" s="9"/>
      <c r="C328" s="8"/>
      <c r="D328">
        <v>10455</v>
      </c>
      <c r="E328">
        <v>10640.225586</v>
      </c>
      <c r="F328" s="8"/>
      <c r="G328" s="8"/>
      <c r="H328" s="8"/>
      <c r="I328" s="8"/>
      <c r="J328">
        <v>1945.9676509999999</v>
      </c>
      <c r="K328" s="8"/>
      <c r="L328" s="8"/>
      <c r="M328" s="8"/>
      <c r="N328" s="8"/>
    </row>
    <row r="329" spans="1:14" ht="12.75" customHeight="1">
      <c r="A329" t="s">
        <v>345</v>
      </c>
      <c r="B329" s="9"/>
      <c r="C329" s="8">
        <v>56.234132519034866</v>
      </c>
      <c r="D329">
        <v>10430</v>
      </c>
      <c r="E329">
        <v>10758.036133</v>
      </c>
      <c r="F329" s="8">
        <f t="shared" ref="F329" si="864">AVERAGE(E329:E331)</f>
        <v>10594.022461</v>
      </c>
      <c r="G329" s="8">
        <f t="shared" ref="G329" si="865">STDEV(E329:E331)/SQRT(COUNT(E329:E331))</f>
        <v>117.08233037565643</v>
      </c>
      <c r="H329" s="8">
        <f t="shared" ref="H329:H360" si="866">F329*$P$2</f>
        <v>7490667.1301335171</v>
      </c>
      <c r="I329" s="8">
        <f t="shared" ref="I329" si="867">H329*SQRT((G329/F329)^2+($Q$2/$P$2)^2)</f>
        <v>109013.31386876492</v>
      </c>
      <c r="J329">
        <v>1961.5914310000001</v>
      </c>
      <c r="K329" s="8">
        <f t="shared" ref="K329" si="868">AVERAGE(J329:J331)</f>
        <v>1864.3254396666669</v>
      </c>
      <c r="L329" s="8">
        <f t="shared" ref="L329" si="869">STDEV(J329:J331)/SQRT(COUNT(J329:J331))</f>
        <v>52.051466826979087</v>
      </c>
      <c r="M329" s="8">
        <f t="shared" ref="M329:M360" si="870">K329*$P$4</f>
        <v>735249.57076576201</v>
      </c>
      <c r="N329" s="8">
        <f t="shared" ref="N329" si="871">M329*SQRT((L329/K329)^2+($Q$4/$P$4)^2)</f>
        <v>25703.836472941326</v>
      </c>
    </row>
    <row r="330" spans="1:14" ht="12.75" customHeight="1">
      <c r="A330" t="s">
        <v>346</v>
      </c>
      <c r="B330" s="9"/>
      <c r="C330" s="8"/>
      <c r="D330">
        <v>10538</v>
      </c>
      <c r="E330">
        <v>10367.276367</v>
      </c>
      <c r="F330" s="8"/>
      <c r="G330" s="8"/>
      <c r="H330" s="8"/>
      <c r="I330" s="8"/>
      <c r="J330">
        <v>1847.825928</v>
      </c>
      <c r="K330" s="8"/>
      <c r="L330" s="8"/>
      <c r="M330" s="8"/>
      <c r="N330" s="8"/>
    </row>
    <row r="331" spans="1:14" ht="12.75" customHeight="1">
      <c r="A331" t="s">
        <v>347</v>
      </c>
      <c r="B331" s="9"/>
      <c r="C331" s="8"/>
      <c r="D331">
        <v>10562</v>
      </c>
      <c r="E331">
        <v>10656.754883</v>
      </c>
      <c r="F331" s="8"/>
      <c r="G331" s="8"/>
      <c r="H331" s="8"/>
      <c r="I331" s="8"/>
      <c r="J331">
        <v>1783.5589600000001</v>
      </c>
      <c r="K331" s="8"/>
      <c r="L331" s="8"/>
      <c r="M331" s="8"/>
      <c r="N331" s="8"/>
    </row>
    <row r="332" spans="1:14" ht="12.75" customHeight="1">
      <c r="A332" t="s">
        <v>348</v>
      </c>
      <c r="B332" s="9"/>
      <c r="C332" s="8">
        <v>99.999999999999957</v>
      </c>
      <c r="D332">
        <v>10566</v>
      </c>
      <c r="E332">
        <v>10769.820312</v>
      </c>
      <c r="F332" s="8">
        <f t="shared" ref="F332" si="872">AVERAGE(E332:E334)</f>
        <v>10946.361979333335</v>
      </c>
      <c r="G332" s="8">
        <f t="shared" ref="G332" si="873">STDEV(E332:E334)/SQRT(COUNT(E332:E334))</f>
        <v>221.66058871590195</v>
      </c>
      <c r="H332" s="8">
        <f t="shared" ref="H332:H363" si="874">F332*$P$2</f>
        <v>7739794.2259408496</v>
      </c>
      <c r="I332" s="8">
        <f t="shared" ref="I332" si="875">H332*SQRT((G332/F332)^2+($Q$2/$P$2)^2)</f>
        <v>173016.13990104021</v>
      </c>
      <c r="J332">
        <v>1826.432129</v>
      </c>
      <c r="K332" s="8">
        <f t="shared" ref="K332" si="876">AVERAGE(J332:J334)</f>
        <v>1756.2574870000001</v>
      </c>
      <c r="L332" s="8">
        <f t="shared" ref="L332" si="877">STDEV(J332:J334)/SQRT(COUNT(J332:J334))</f>
        <v>46.7305620880324</v>
      </c>
      <c r="M332" s="8">
        <f t="shared" ref="M332:M363" si="878">K332*$P$4</f>
        <v>692629.91106412327</v>
      </c>
      <c r="N332" s="8">
        <f t="shared" ref="N332" si="879">M332*SQRT((L332/K332)^2+($Q$4/$P$4)^2)</f>
        <v>23494.668901760098</v>
      </c>
    </row>
    <row r="333" spans="1:14" ht="12.75" customHeight="1">
      <c r="A333" t="s">
        <v>349</v>
      </c>
      <c r="B333" s="9"/>
      <c r="C333" s="8"/>
      <c r="D333">
        <v>10498</v>
      </c>
      <c r="E333">
        <v>10682.460938</v>
      </c>
      <c r="F333" s="8"/>
      <c r="G333" s="8"/>
      <c r="H333" s="8"/>
      <c r="I333" s="8"/>
      <c r="J333">
        <v>1774.6292719999999</v>
      </c>
      <c r="K333" s="8"/>
      <c r="L333" s="8"/>
      <c r="M333" s="8"/>
      <c r="N333" s="8"/>
    </row>
    <row r="334" spans="1:14" ht="12.75" customHeight="1">
      <c r="A334" t="s">
        <v>350</v>
      </c>
      <c r="B334" s="9"/>
      <c r="C334" s="8"/>
      <c r="D334">
        <v>10480</v>
      </c>
      <c r="E334">
        <v>11386.804688</v>
      </c>
      <c r="F334" s="8"/>
      <c r="G334" s="8"/>
      <c r="H334" s="8"/>
      <c r="I334" s="8"/>
      <c r="J334">
        <v>1667.7110600000001</v>
      </c>
      <c r="K334" s="8"/>
      <c r="L334" s="8"/>
      <c r="M334" s="8"/>
      <c r="N334" s="8"/>
    </row>
    <row r="335" spans="1:14" ht="12.75" customHeight="1">
      <c r="A335" t="s">
        <v>351</v>
      </c>
      <c r="B335" s="9"/>
      <c r="C335" s="8">
        <v>1000</v>
      </c>
      <c r="D335">
        <v>10472</v>
      </c>
      <c r="E335">
        <v>11325.166992</v>
      </c>
      <c r="F335" s="8">
        <f t="shared" ref="F335" si="880">AVERAGE(E335:E337)</f>
        <v>7501.3632566666674</v>
      </c>
      <c r="G335" s="8">
        <f t="shared" ref="G335" si="881">STDEV(E335:E337)/SQRT(COUNT(E335:E337))</f>
        <v>3749.610107749666</v>
      </c>
      <c r="H335" s="8">
        <f t="shared" ref="H335:H366" si="882">F335*$P$2</f>
        <v>5303954.695655833</v>
      </c>
      <c r="I335" s="8">
        <f t="shared" ref="I335" si="883">H335*SQRT((G335/F335)^2+($Q$2/$P$2)^2)</f>
        <v>2651695.3336028899</v>
      </c>
      <c r="J335">
        <v>1694.069092</v>
      </c>
      <c r="K335" s="8">
        <f t="shared" ref="K335" si="884">AVERAGE(J335:J337)</f>
        <v>1123.7200173333333</v>
      </c>
      <c r="L335" s="8">
        <f t="shared" ref="L335" si="885">STDEV(J335:J337)/SQRT(COUNT(J335:J337))</f>
        <v>561.47013486939932</v>
      </c>
      <c r="M335" s="8">
        <f t="shared" ref="M335:M366" si="886">K335*$P$4</f>
        <v>443170.83424713206</v>
      </c>
      <c r="N335" s="8">
        <f t="shared" ref="N335" si="887">M335*SQRT((L335/K335)^2+($Q$4/$P$4)^2)</f>
        <v>221627.8754003669</v>
      </c>
    </row>
    <row r="336" spans="1:14" ht="12.75" customHeight="1">
      <c r="A336" t="s">
        <v>352</v>
      </c>
      <c r="B336" s="9"/>
      <c r="C336" s="8"/>
      <c r="D336">
        <v>10479</v>
      </c>
      <c r="E336">
        <v>11176.287109000001</v>
      </c>
      <c r="F336" s="8"/>
      <c r="G336" s="8"/>
      <c r="H336" s="8"/>
      <c r="I336" s="8"/>
      <c r="J336">
        <v>1676.2641599999999</v>
      </c>
      <c r="K336" s="8"/>
      <c r="L336" s="8"/>
      <c r="M336" s="8"/>
      <c r="N336" s="8"/>
    </row>
    <row r="337" spans="1:14" ht="12.75" customHeight="1">
      <c r="A337" t="s">
        <v>353</v>
      </c>
      <c r="B337" s="9"/>
      <c r="C337" s="8"/>
      <c r="D337">
        <v>10706</v>
      </c>
      <c r="E337">
        <v>2.635669</v>
      </c>
      <c r="F337" s="8"/>
      <c r="G337" s="8"/>
      <c r="H337" s="8"/>
      <c r="I337" s="8"/>
      <c r="J337">
        <v>0.82679999999999998</v>
      </c>
      <c r="K337" s="8"/>
      <c r="L337" s="8"/>
      <c r="M337" s="8"/>
      <c r="N337" s="8"/>
    </row>
    <row r="338" spans="1:14" ht="12.75" customHeight="1">
      <c r="A338" t="s">
        <v>354</v>
      </c>
      <c r="B338" s="9" t="s">
        <v>355</v>
      </c>
      <c r="C338" s="8">
        <v>0</v>
      </c>
      <c r="D338">
        <v>10250</v>
      </c>
      <c r="E338">
        <v>3.3656489999999999</v>
      </c>
      <c r="F338" s="8">
        <f t="shared" ref="F338" si="888">AVERAGE(E338:E340)</f>
        <v>3.5985859999999996</v>
      </c>
      <c r="G338" s="8">
        <f t="shared" ref="G338" si="889">STDEV(E338:E340)/SQRT(COUNT(E338:E340))</f>
        <v>0.20093352439633702</v>
      </c>
      <c r="H338" s="8">
        <f t="shared" ref="H338:H369" si="890">F338*$P$2</f>
        <v>2544.4357857831287</v>
      </c>
      <c r="I338" s="8">
        <f t="shared" ref="I338" si="891">H338*SQRT((G338/F338)^2+($Q$2/$P$2)^2)</f>
        <v>144.10143067078835</v>
      </c>
      <c r="J338">
        <v>0.87297199999999997</v>
      </c>
      <c r="K338" s="8">
        <f t="shared" ref="K338" si="892">AVERAGE(J338:J340)</f>
        <v>0.83643033333333339</v>
      </c>
      <c r="L338" s="8">
        <f t="shared" ref="L338" si="893">STDEV(J338:J340)/SQRT(COUNT(J338:J340))</f>
        <v>4.0872113567130865E-2</v>
      </c>
      <c r="M338" s="8">
        <f t="shared" ref="M338:M369" si="894">K338*$P$4</f>
        <v>329.87000578008167</v>
      </c>
      <c r="N338" s="8">
        <f t="shared" ref="N338" si="895">M338*SQRT((L338/K338)^2+($Q$4/$P$4)^2)</f>
        <v>17.549659524510524</v>
      </c>
    </row>
    <row r="339" spans="1:14" ht="12.75" customHeight="1">
      <c r="A339" t="s">
        <v>356</v>
      </c>
      <c r="B339" s="9"/>
      <c r="C339" s="8"/>
      <c r="D339">
        <v>10237</v>
      </c>
      <c r="E339">
        <v>3.998653</v>
      </c>
      <c r="F339" s="8"/>
      <c r="G339" s="8"/>
      <c r="H339" s="8"/>
      <c r="I339" s="8"/>
      <c r="J339">
        <v>0.754834</v>
      </c>
      <c r="K339" s="8"/>
      <c r="L339" s="8"/>
      <c r="M339" s="8"/>
      <c r="N339" s="8"/>
    </row>
    <row r="340" spans="1:14" ht="12.75" customHeight="1">
      <c r="A340" t="s">
        <v>357</v>
      </c>
      <c r="B340" s="9"/>
      <c r="C340" s="8"/>
      <c r="D340">
        <v>10297</v>
      </c>
      <c r="E340">
        <v>3.4314559999999998</v>
      </c>
      <c r="F340" s="8"/>
      <c r="G340" s="8"/>
      <c r="H340" s="8"/>
      <c r="I340" s="8"/>
      <c r="J340">
        <v>0.88148499999999996</v>
      </c>
      <c r="K340" s="8"/>
      <c r="L340" s="8"/>
      <c r="M340" s="8"/>
      <c r="N340" s="8"/>
    </row>
    <row r="341" spans="1:14" ht="12.75" customHeight="1">
      <c r="A341" t="s">
        <v>358</v>
      </c>
      <c r="B341" s="9"/>
      <c r="C341" s="8">
        <v>1</v>
      </c>
      <c r="D341">
        <v>10311</v>
      </c>
      <c r="E341">
        <v>3.6466759999999998</v>
      </c>
      <c r="F341" s="8">
        <f t="shared" ref="F341" si="896">AVERAGE(E341:E343)</f>
        <v>3.6365579999999995</v>
      </c>
      <c r="G341" s="8">
        <f t="shared" ref="G341" si="897">STDEV(E341:E343)/SQRT(COUNT(E341:E343))</f>
        <v>0.37683410771496662</v>
      </c>
      <c r="H341" s="8">
        <f t="shared" ref="H341:H372" si="898">F341*$P$2</f>
        <v>2571.28447458972</v>
      </c>
      <c r="I341" s="8">
        <f t="shared" ref="I341" si="899">H341*SQRT((G341/F341)^2+($Q$2/$P$2)^2)</f>
        <v>267.5563984091437</v>
      </c>
      <c r="J341">
        <v>1.4094009999999999</v>
      </c>
      <c r="K341" s="8">
        <f t="shared" ref="K341" si="900">AVERAGE(J341:J343)</f>
        <v>1.2413153333333333</v>
      </c>
      <c r="L341" s="8">
        <f t="shared" ref="L341" si="901">STDEV(J341:J343)/SQRT(COUNT(J341:J343))</f>
        <v>0.11266254229679866</v>
      </c>
      <c r="M341" s="8">
        <f t="shared" ref="M341:M372" si="902">K341*$P$4</f>
        <v>489.54787967785001</v>
      </c>
      <c r="N341" s="8">
        <f t="shared" ref="N341" si="903">M341*SQRT((L341/K341)^2+($Q$4/$P$4)^2)</f>
        <v>45.60982011287831</v>
      </c>
    </row>
    <row r="342" spans="1:14" ht="12.75" customHeight="1">
      <c r="A342" t="s">
        <v>359</v>
      </c>
      <c r="B342" s="9"/>
      <c r="C342" s="8"/>
      <c r="D342">
        <v>10290</v>
      </c>
      <c r="E342">
        <v>2.9788619999999999</v>
      </c>
      <c r="F342" s="8"/>
      <c r="G342" s="8"/>
      <c r="H342" s="8"/>
      <c r="I342" s="8"/>
      <c r="J342">
        <v>1.027315</v>
      </c>
      <c r="K342" s="8"/>
      <c r="L342" s="8"/>
      <c r="M342" s="8"/>
      <c r="N342" s="8"/>
    </row>
    <row r="343" spans="1:14" ht="12.75" customHeight="1">
      <c r="A343" t="s">
        <v>360</v>
      </c>
      <c r="B343" s="9"/>
      <c r="C343" s="8"/>
      <c r="D343">
        <v>10227</v>
      </c>
      <c r="E343">
        <v>4.2841360000000002</v>
      </c>
      <c r="F343" s="8"/>
      <c r="G343" s="8"/>
      <c r="H343" s="8"/>
      <c r="I343" s="8"/>
      <c r="J343">
        <v>1.2872300000000001</v>
      </c>
      <c r="K343" s="8"/>
      <c r="L343" s="8"/>
      <c r="M343" s="8"/>
      <c r="N343" s="8"/>
    </row>
    <row r="344" spans="1:14" ht="12.75" customHeight="1">
      <c r="A344" t="s">
        <v>361</v>
      </c>
      <c r="B344" s="9"/>
      <c r="C344" s="8">
        <v>1.4677992676220697</v>
      </c>
      <c r="D344">
        <v>10219</v>
      </c>
      <c r="E344">
        <v>4.195398</v>
      </c>
      <c r="F344" s="8">
        <f t="shared" ref="F344" si="904">AVERAGE(E344:E346)</f>
        <v>4.2867806666666661</v>
      </c>
      <c r="G344" s="8">
        <f t="shared" ref="G344" si="905">STDEV(E344:E346)/SQRT(COUNT(E344:E346))</f>
        <v>0.31160046090109994</v>
      </c>
      <c r="H344" s="8">
        <f t="shared" ref="H344:H375" si="906">F344*$P$2</f>
        <v>3031.0344491058222</v>
      </c>
      <c r="I344" s="8">
        <f t="shared" ref="I344" si="907">H344*SQRT((G344/F344)^2+($Q$2/$P$2)^2)</f>
        <v>222.18331485155269</v>
      </c>
      <c r="J344">
        <v>0.86911499999999997</v>
      </c>
      <c r="K344" s="8">
        <f t="shared" ref="K344" si="908">AVERAGE(J344:J346)</f>
        <v>1.2633433333333333</v>
      </c>
      <c r="L344" s="8">
        <f t="shared" ref="L344" si="909">STDEV(J344:J346)/SQRT(COUNT(J344:J346))</f>
        <v>0.21767320074240748</v>
      </c>
      <c r="M344" s="8">
        <f t="shared" ref="M344:M375" si="910">K344*$P$4</f>
        <v>498.23524573542198</v>
      </c>
      <c r="N344" s="8">
        <f t="shared" ref="N344" si="911">M344*SQRT((L344/K344)^2+($Q$4/$P$4)^2)</f>
        <v>86.483220331151614</v>
      </c>
    </row>
    <row r="345" spans="1:14" ht="12.75" customHeight="1">
      <c r="A345" t="s">
        <v>362</v>
      </c>
      <c r="B345" s="9"/>
      <c r="C345" s="8"/>
      <c r="D345">
        <v>10270</v>
      </c>
      <c r="E345">
        <v>3.7985980000000001</v>
      </c>
      <c r="F345" s="8"/>
      <c r="G345" s="8"/>
      <c r="H345" s="8"/>
      <c r="I345" s="8"/>
      <c r="J345">
        <v>1.300511</v>
      </c>
      <c r="K345" s="8"/>
      <c r="L345" s="8"/>
      <c r="M345" s="8"/>
      <c r="N345" s="8"/>
    </row>
    <row r="346" spans="1:14" ht="12.75" customHeight="1">
      <c r="A346" t="s">
        <v>363</v>
      </c>
      <c r="B346" s="9"/>
      <c r="C346" s="8"/>
      <c r="D346">
        <v>10342</v>
      </c>
      <c r="E346">
        <v>4.8663460000000001</v>
      </c>
      <c r="F346" s="8"/>
      <c r="G346" s="8"/>
      <c r="H346" s="8"/>
      <c r="I346" s="8"/>
      <c r="J346">
        <v>1.620404</v>
      </c>
      <c r="K346" s="8"/>
      <c r="L346" s="8"/>
      <c r="M346" s="8"/>
      <c r="N346" s="8"/>
    </row>
    <row r="347" spans="1:14" ht="12.75" customHeight="1">
      <c r="A347" t="s">
        <v>364</v>
      </c>
      <c r="B347" s="9"/>
      <c r="C347" s="8">
        <v>2.1544346900318838</v>
      </c>
      <c r="D347">
        <v>10385</v>
      </c>
      <c r="E347">
        <v>5.1620090000000003</v>
      </c>
      <c r="F347" s="8">
        <f t="shared" ref="F347" si="912">AVERAGE(E347:E349)</f>
        <v>9.6923890000000004</v>
      </c>
      <c r="G347" s="8">
        <f t="shared" ref="G347" si="913">STDEV(E347:E349)/SQRT(COUNT(E347:E349))</f>
        <v>4.7164153350956415</v>
      </c>
      <c r="H347" s="8">
        <f t="shared" ref="H347:H378" si="914">F347*$P$2</f>
        <v>6853.1532722382499</v>
      </c>
      <c r="I347" s="8">
        <f t="shared" ref="I347" si="915">H347*SQRT((G347/F347)^2+($Q$2/$P$2)^2)</f>
        <v>3335.4455426339632</v>
      </c>
      <c r="J347">
        <v>1.1292979999999999</v>
      </c>
      <c r="K347" s="8">
        <f t="shared" ref="K347" si="916">AVERAGE(J347:J349)</f>
        <v>2.0407736666666665</v>
      </c>
      <c r="L347" s="8">
        <f t="shared" ref="L347" si="917">STDEV(J347:J349)/SQRT(COUNT(J347:J349))</f>
        <v>0.75015887751558685</v>
      </c>
      <c r="M347" s="8">
        <f t="shared" ref="M347:M378" si="918">K347*$P$4</f>
        <v>804.83692949821875</v>
      </c>
      <c r="N347" s="8">
        <f t="shared" ref="N347" si="919">M347*SQRT((L347/K347)^2+($Q$4/$P$4)^2)</f>
        <v>296.33060533716417</v>
      </c>
    </row>
    <row r="348" spans="1:14" ht="12.75" customHeight="1">
      <c r="A348" t="s">
        <v>365</v>
      </c>
      <c r="B348" s="9"/>
      <c r="C348" s="8"/>
      <c r="D348">
        <v>10305</v>
      </c>
      <c r="E348">
        <v>4.7923530000000003</v>
      </c>
      <c r="F348" s="8"/>
      <c r="G348" s="8"/>
      <c r="H348" s="8"/>
      <c r="I348" s="8"/>
      <c r="J348">
        <v>1.4644630000000001</v>
      </c>
      <c r="K348" s="8"/>
      <c r="L348" s="8"/>
      <c r="M348" s="8"/>
      <c r="N348" s="8"/>
    </row>
    <row r="349" spans="1:14" ht="12.75" customHeight="1">
      <c r="A349" t="s">
        <v>366</v>
      </c>
      <c r="B349" s="9"/>
      <c r="C349" s="8"/>
      <c r="D349">
        <v>10310</v>
      </c>
      <c r="E349">
        <v>19.122805</v>
      </c>
      <c r="F349" s="8"/>
      <c r="G349" s="8"/>
      <c r="H349" s="8"/>
      <c r="I349" s="8"/>
      <c r="J349">
        <v>3.5285600000000001</v>
      </c>
      <c r="K349" s="8"/>
      <c r="L349" s="8"/>
      <c r="M349" s="8"/>
      <c r="N349" s="8"/>
    </row>
    <row r="350" spans="1:14" ht="12.75" customHeight="1">
      <c r="A350" t="s">
        <v>367</v>
      </c>
      <c r="B350" s="9"/>
      <c r="C350" s="8">
        <v>3.1622776601683795</v>
      </c>
      <c r="D350">
        <v>10291</v>
      </c>
      <c r="E350">
        <v>21.644107999999999</v>
      </c>
      <c r="F350" s="8">
        <f t="shared" ref="F350" si="920">AVERAGE(E350:E352)</f>
        <v>41.058376333333335</v>
      </c>
      <c r="G350" s="8">
        <f t="shared" ref="G350" si="921">STDEV(E350:E352)/SQRT(COUNT(E350:E352))</f>
        <v>23.284999064451224</v>
      </c>
      <c r="H350" s="8">
        <f t="shared" ref="H350:H381" si="922">F350*$P$2</f>
        <v>29030.95884013455</v>
      </c>
      <c r="I350" s="8">
        <f t="shared" ref="I350" si="923">H350*SQRT((G350/F350)^2+($Q$2/$P$2)^2)</f>
        <v>16466.312636508886</v>
      </c>
      <c r="J350">
        <v>9.2227899999999998</v>
      </c>
      <c r="K350" s="8">
        <f t="shared" ref="K350" si="924">AVERAGE(J350:J352)</f>
        <v>11.919550000000001</v>
      </c>
      <c r="L350" s="8">
        <f t="shared" ref="L350" si="925">STDEV(J350:J352)/SQRT(COUNT(J350:J352))</f>
        <v>6.2506654844360634</v>
      </c>
      <c r="M350" s="8">
        <f t="shared" ref="M350:M381" si="926">K350*$P$4</f>
        <v>4700.8123339173962</v>
      </c>
      <c r="N350" s="8">
        <f t="shared" ref="N350" si="927">M350*SQRT((L350/K350)^2+($Q$4/$P$4)^2)</f>
        <v>2467.1102258163605</v>
      </c>
    </row>
    <row r="351" spans="1:14" ht="12.75" customHeight="1">
      <c r="A351" t="s">
        <v>368</v>
      </c>
      <c r="B351" s="9"/>
      <c r="C351" s="8"/>
      <c r="D351">
        <v>10293</v>
      </c>
      <c r="E351">
        <v>14.10643</v>
      </c>
      <c r="F351" s="8"/>
      <c r="G351" s="8"/>
      <c r="H351" s="8"/>
      <c r="I351" s="8"/>
      <c r="J351">
        <v>2.696361</v>
      </c>
      <c r="K351" s="8"/>
      <c r="L351" s="8"/>
      <c r="M351" s="8"/>
      <c r="N351" s="8"/>
    </row>
    <row r="352" spans="1:14" ht="12.75" customHeight="1">
      <c r="A352" t="s">
        <v>369</v>
      </c>
      <c r="B352" s="9"/>
      <c r="C352" s="8"/>
      <c r="D352">
        <v>10299</v>
      </c>
      <c r="E352">
        <v>87.424591000000007</v>
      </c>
      <c r="F352" s="8"/>
      <c r="G352" s="8"/>
      <c r="H352" s="8"/>
      <c r="I352" s="8"/>
      <c r="J352">
        <v>23.839499</v>
      </c>
      <c r="K352" s="8"/>
      <c r="L352" s="8"/>
      <c r="M352" s="8"/>
      <c r="N352" s="8"/>
    </row>
    <row r="353" spans="1:14" ht="12.75" customHeight="1">
      <c r="A353" t="s">
        <v>370</v>
      </c>
      <c r="B353" s="9"/>
      <c r="C353" s="8">
        <v>4.2169650342858231</v>
      </c>
      <c r="D353">
        <v>10255</v>
      </c>
      <c r="E353">
        <v>82.703345999999996</v>
      </c>
      <c r="F353" s="8">
        <f t="shared" ref="F353" si="928">AVERAGE(E353:E355)</f>
        <v>235.43026733333332</v>
      </c>
      <c r="G353" s="8">
        <f t="shared" ref="G353" si="929">STDEV(E353:E355)/SQRT(COUNT(E353:E355))</f>
        <v>148.17121819775238</v>
      </c>
      <c r="H353" s="8">
        <f t="shared" ref="H353:H384" si="930">F353*$P$2</f>
        <v>166464.60505860415</v>
      </c>
      <c r="I353" s="8">
        <f t="shared" ref="I353" si="931">H353*SQRT((G353/F353)^2+($Q$2/$P$2)^2)</f>
        <v>104778.60337272884</v>
      </c>
      <c r="J353">
        <v>14.307516</v>
      </c>
      <c r="K353" s="8">
        <f t="shared" ref="K353" si="932">AVERAGE(J353:J355)</f>
        <v>44.400086000000009</v>
      </c>
      <c r="L353" s="8">
        <f t="shared" ref="L353" si="933">STDEV(J353:J355)/SQRT(COUNT(J353:J355))</f>
        <v>28.58795423396414</v>
      </c>
      <c r="M353" s="8">
        <f t="shared" ref="M353:M384" si="934">K353*$P$4</f>
        <v>17510.432180392141</v>
      </c>
      <c r="N353" s="8">
        <f t="shared" ref="N353" si="935">M353*SQRT((L353/K353)^2+($Q$4/$P$4)^2)</f>
        <v>11280.487274349511</v>
      </c>
    </row>
    <row r="354" spans="1:14" ht="12.75" customHeight="1">
      <c r="A354" t="s">
        <v>371</v>
      </c>
      <c r="B354" s="9"/>
      <c r="C354" s="8"/>
      <c r="D354">
        <v>10239</v>
      </c>
      <c r="E354">
        <v>91.861930999999998</v>
      </c>
      <c r="F354" s="8"/>
      <c r="G354" s="8"/>
      <c r="H354" s="8"/>
      <c r="I354" s="8"/>
      <c r="J354">
        <v>17.343623999999998</v>
      </c>
      <c r="K354" s="8"/>
      <c r="L354" s="8"/>
      <c r="M354" s="8"/>
      <c r="N354" s="8"/>
    </row>
    <row r="355" spans="1:14" ht="12.75" customHeight="1">
      <c r="A355" t="s">
        <v>372</v>
      </c>
      <c r="B355" s="9"/>
      <c r="C355" s="8"/>
      <c r="D355">
        <v>10250</v>
      </c>
      <c r="E355">
        <v>531.72552499999995</v>
      </c>
      <c r="F355" s="8"/>
      <c r="G355" s="8"/>
      <c r="H355" s="8"/>
      <c r="I355" s="8"/>
      <c r="J355">
        <v>101.54911800000001</v>
      </c>
      <c r="K355" s="8"/>
      <c r="L355" s="8"/>
      <c r="M355" s="8"/>
      <c r="N355" s="8"/>
    </row>
    <row r="356" spans="1:14" ht="12.75" customHeight="1">
      <c r="A356" t="s">
        <v>373</v>
      </c>
      <c r="B356" s="9"/>
      <c r="C356" s="8">
        <v>5.6234132519034921</v>
      </c>
      <c r="D356">
        <v>10160</v>
      </c>
      <c r="E356">
        <v>456.08468599999998</v>
      </c>
      <c r="F356" s="8">
        <f t="shared" ref="F356" si="936">AVERAGE(E356:E358)</f>
        <v>849.82296733333317</v>
      </c>
      <c r="G356" s="8">
        <f t="shared" ref="G356" si="937">STDEV(E356:E358)/SQRT(COUNT(E356:E358))</f>
        <v>361.06240615213358</v>
      </c>
      <c r="H356" s="8">
        <f t="shared" ref="H356:H387" si="938">F356*$P$2</f>
        <v>600880.44850486831</v>
      </c>
      <c r="I356" s="8">
        <f t="shared" ref="I356" si="939">H356*SQRT((G356/F356)^2+($Q$2/$P$2)^2)</f>
        <v>255358.13912452807</v>
      </c>
      <c r="J356">
        <v>84.294792000000001</v>
      </c>
      <c r="K356" s="8">
        <f t="shared" ref="K356" si="940">AVERAGE(J356:J358)</f>
        <v>155.33384433333333</v>
      </c>
      <c r="L356" s="8">
        <f t="shared" ref="L356" si="941">STDEV(J356:J358)/SQRT(COUNT(J356:J358))</f>
        <v>66.999698856886852</v>
      </c>
      <c r="M356" s="8">
        <f t="shared" ref="M356:M387" si="942">K356*$P$4</f>
        <v>61260.303561538654</v>
      </c>
      <c r="N356" s="8">
        <f t="shared" ref="N356" si="943">M356*SQRT((L356/K356)^2+($Q$4/$P$4)^2)</f>
        <v>26454.645077198977</v>
      </c>
    </row>
    <row r="357" spans="1:14" ht="12.75" customHeight="1">
      <c r="A357" t="s">
        <v>374</v>
      </c>
      <c r="B357" s="9"/>
      <c r="C357" s="8"/>
      <c r="D357">
        <v>10188</v>
      </c>
      <c r="E357">
        <v>522.45379600000001</v>
      </c>
      <c r="F357" s="8"/>
      <c r="G357" s="8"/>
      <c r="H357" s="8"/>
      <c r="I357" s="8"/>
      <c r="J357">
        <v>92.456374999999994</v>
      </c>
      <c r="K357" s="8"/>
      <c r="L357" s="8"/>
      <c r="M357" s="8"/>
      <c r="N357" s="8"/>
    </row>
    <row r="358" spans="1:14" ht="12.75" customHeight="1">
      <c r="A358" t="s">
        <v>375</v>
      </c>
      <c r="B358" s="9"/>
      <c r="C358" s="8"/>
      <c r="D358">
        <v>10399</v>
      </c>
      <c r="E358">
        <v>1570.9304199999999</v>
      </c>
      <c r="F358" s="8"/>
      <c r="G358" s="8"/>
      <c r="H358" s="8"/>
      <c r="I358" s="8"/>
      <c r="J358">
        <v>289.25036599999999</v>
      </c>
      <c r="K358" s="8"/>
      <c r="L358" s="8"/>
      <c r="M358" s="8"/>
      <c r="N358" s="8"/>
    </row>
    <row r="359" spans="1:14" ht="12.75" customHeight="1">
      <c r="A359" t="s">
        <v>376</v>
      </c>
      <c r="B359" s="9"/>
      <c r="C359" s="8">
        <v>7.4989420933245601</v>
      </c>
      <c r="D359">
        <v>10138</v>
      </c>
      <c r="E359">
        <v>1587.0825199999999</v>
      </c>
      <c r="F359" s="8">
        <f t="shared" ref="F359" si="944">AVERAGE(E359:E361)</f>
        <v>2105.530436333333</v>
      </c>
      <c r="G359" s="8">
        <f t="shared" ref="G359" si="945">STDEV(E359:E361)/SQRT(COUNT(E359:E361))</f>
        <v>559.06871648580523</v>
      </c>
      <c r="H359" s="8">
        <f t="shared" ref="H359:H390" si="946">F359*$P$2</f>
        <v>1488747.7999031004</v>
      </c>
      <c r="I359" s="8">
        <f t="shared" ref="I359" si="947">H359*SQRT((G359/F359)^2+($Q$2/$P$2)^2)</f>
        <v>395549.42805753864</v>
      </c>
      <c r="J359">
        <v>292.74349999999998</v>
      </c>
      <c r="K359" s="8">
        <f t="shared" ref="K359" si="948">AVERAGE(J359:J361)</f>
        <v>395.60545866666666</v>
      </c>
      <c r="L359" s="8">
        <f t="shared" ref="L359" si="949">STDEV(J359:J361)/SQRT(COUNT(J359:J361))</f>
        <v>113.04629610739102</v>
      </c>
      <c r="M359" s="8">
        <f t="shared" ref="M359:M390" si="950">K359*$P$4</f>
        <v>156018.22379748523</v>
      </c>
      <c r="N359" s="8">
        <f t="shared" ref="N359" si="951">M359*SQRT((L359/K359)^2+($Q$4/$P$4)^2)</f>
        <v>44703.68576677204</v>
      </c>
    </row>
    <row r="360" spans="1:14" ht="12.75" customHeight="1">
      <c r="A360" t="s">
        <v>377</v>
      </c>
      <c r="B360" s="9"/>
      <c r="C360" s="8"/>
      <c r="D360">
        <v>10299</v>
      </c>
      <c r="E360">
        <v>1506.8020019999999</v>
      </c>
      <c r="F360" s="8"/>
      <c r="G360" s="8"/>
      <c r="H360" s="8"/>
      <c r="I360" s="8"/>
      <c r="J360">
        <v>272.67199699999998</v>
      </c>
      <c r="K360" s="8"/>
      <c r="L360" s="8"/>
      <c r="M360" s="8"/>
      <c r="N360" s="8"/>
    </row>
    <row r="361" spans="1:14" ht="12.75" customHeight="1">
      <c r="A361" t="s">
        <v>378</v>
      </c>
      <c r="B361" s="9"/>
      <c r="C361" s="8"/>
      <c r="D361">
        <v>10297</v>
      </c>
      <c r="E361">
        <v>3222.7067870000001</v>
      </c>
      <c r="F361" s="8"/>
      <c r="G361" s="8"/>
      <c r="H361" s="8"/>
      <c r="I361" s="8"/>
      <c r="J361">
        <v>621.40087900000003</v>
      </c>
      <c r="K361" s="8"/>
      <c r="L361" s="8"/>
      <c r="M361" s="8"/>
      <c r="N361" s="8"/>
    </row>
    <row r="362" spans="1:14" ht="12.75" customHeight="1">
      <c r="A362" t="s">
        <v>379</v>
      </c>
      <c r="B362" s="9"/>
      <c r="C362" s="8">
        <v>10</v>
      </c>
      <c r="D362">
        <v>10238</v>
      </c>
      <c r="E362">
        <v>3681.2768550000001</v>
      </c>
      <c r="F362" s="8">
        <f t="shared" ref="F362" si="952">AVERAGE(E362:E364)</f>
        <v>4293.7847493333329</v>
      </c>
      <c r="G362" s="8">
        <f t="shared" ref="G362" si="953">STDEV(E362:E364)/SQRT(COUNT(E362:E364))</f>
        <v>578.5481817884679</v>
      </c>
      <c r="H362" s="8">
        <f t="shared" ref="H362:H393" si="954">F362*$P$2</f>
        <v>3035986.7938833679</v>
      </c>
      <c r="I362" s="8">
        <f t="shared" ref="I362" si="955">H362*SQRT((G362/F362)^2+($Q$2/$P$2)^2)</f>
        <v>410080.23833920661</v>
      </c>
      <c r="J362">
        <v>727.11968999999999</v>
      </c>
      <c r="K362" s="8">
        <f t="shared" ref="K362" si="956">AVERAGE(J362:J364)</f>
        <v>884.107259</v>
      </c>
      <c r="L362" s="8">
        <f t="shared" ref="L362" si="957">STDEV(J362:J364)/SQRT(COUNT(J362:J364))</f>
        <v>148.80932579570941</v>
      </c>
      <c r="M362" s="8">
        <f t="shared" ref="M362:M393" si="958">K362*$P$4</f>
        <v>348672.75254628755</v>
      </c>
      <c r="N362" s="8">
        <f t="shared" ref="N362" si="959">M362*SQRT((L362/K362)^2+($Q$4/$P$4)^2)</f>
        <v>59143.874307930026</v>
      </c>
    </row>
    <row r="363" spans="1:14" ht="12.75" customHeight="1">
      <c r="A363" t="s">
        <v>380</v>
      </c>
      <c r="B363" s="9"/>
      <c r="C363" s="8"/>
      <c r="D363">
        <v>10359</v>
      </c>
      <c r="E363">
        <v>3749.874268</v>
      </c>
      <c r="F363" s="8"/>
      <c r="G363" s="8"/>
      <c r="H363" s="8"/>
      <c r="I363" s="8"/>
      <c r="J363">
        <v>743.62884499999996</v>
      </c>
      <c r="K363" s="8"/>
      <c r="L363" s="8"/>
      <c r="M363" s="8"/>
      <c r="N363" s="8"/>
    </row>
    <row r="364" spans="1:14" ht="12.75" customHeight="1">
      <c r="A364" t="s">
        <v>381</v>
      </c>
      <c r="B364" s="9"/>
      <c r="C364" s="8"/>
      <c r="D364">
        <v>10347</v>
      </c>
      <c r="E364">
        <v>5450.203125</v>
      </c>
      <c r="F364" s="8"/>
      <c r="G364" s="8"/>
      <c r="H364" s="8"/>
      <c r="I364" s="8"/>
      <c r="J364">
        <v>1181.5732419999999</v>
      </c>
      <c r="K364" s="8"/>
      <c r="L364" s="8"/>
      <c r="M364" s="8"/>
      <c r="N364" s="8"/>
    </row>
    <row r="365" spans="1:14" ht="12.75" customHeight="1">
      <c r="A365" t="s">
        <v>382</v>
      </c>
      <c r="B365" s="9"/>
      <c r="C365" s="8">
        <v>12.115276586285885</v>
      </c>
      <c r="D365">
        <v>10306</v>
      </c>
      <c r="E365">
        <v>5331.5068359999996</v>
      </c>
      <c r="F365" s="8">
        <f t="shared" ref="F365" si="960">AVERAGE(E365:E367)</f>
        <v>6569.8855793333341</v>
      </c>
      <c r="G365" s="8">
        <f t="shared" ref="G365" si="961">STDEV(E365:E367)/SQRT(COUNT(E365:E367))</f>
        <v>1165.6607366738974</v>
      </c>
      <c r="H365" s="8">
        <f t="shared" ref="H365:H396" si="962">F365*$P$2</f>
        <v>4645339.0238711145</v>
      </c>
      <c r="I365" s="8">
        <f t="shared" ref="I365" si="963">H365*SQRT((G365/F365)^2+($Q$2/$P$2)^2)</f>
        <v>825371.2630252908</v>
      </c>
      <c r="J365">
        <v>1168.606812</v>
      </c>
      <c r="K365" s="8">
        <f t="shared" ref="K365" si="964">AVERAGE(J365:J367)</f>
        <v>1580.2636313333333</v>
      </c>
      <c r="L365" s="8">
        <f t="shared" ref="L365" si="965">STDEV(J365:J367)/SQRT(COUNT(J365:J367))</f>
        <v>397.5063818343898</v>
      </c>
      <c r="M365" s="8">
        <f t="shared" ref="M365:M396" si="966">K365*$P$4</f>
        <v>623221.74654352095</v>
      </c>
      <c r="N365" s="8">
        <f t="shared" ref="N365" si="967">M365*SQRT((L365/K365)^2+($Q$4/$P$4)^2)</f>
        <v>157315.29409916094</v>
      </c>
    </row>
    <row r="366" spans="1:14" ht="12.75" customHeight="1">
      <c r="A366" t="s">
        <v>383</v>
      </c>
      <c r="B366" s="9"/>
      <c r="C366" s="8"/>
      <c r="D366">
        <v>10358</v>
      </c>
      <c r="E366">
        <v>5478.4877930000002</v>
      </c>
      <c r="F366" s="8"/>
      <c r="G366" s="8"/>
      <c r="H366" s="8"/>
      <c r="I366" s="8"/>
      <c r="J366">
        <v>1197.0776370000001</v>
      </c>
      <c r="K366" s="8"/>
      <c r="L366" s="8"/>
      <c r="M366" s="8"/>
      <c r="N366" s="8"/>
    </row>
    <row r="367" spans="1:14" ht="12.75" customHeight="1">
      <c r="A367" t="s">
        <v>384</v>
      </c>
      <c r="B367" s="9"/>
      <c r="C367" s="8"/>
      <c r="D367">
        <v>10289</v>
      </c>
      <c r="E367">
        <v>8899.6621090000008</v>
      </c>
      <c r="F367" s="8"/>
      <c r="G367" s="8"/>
      <c r="H367" s="8"/>
      <c r="I367" s="8"/>
      <c r="J367">
        <v>2375.1064449999999</v>
      </c>
      <c r="K367" s="8"/>
      <c r="L367" s="8"/>
      <c r="M367" s="8"/>
      <c r="N367" s="8"/>
    </row>
    <row r="368" spans="1:14" ht="12.75" customHeight="1">
      <c r="A368" t="s">
        <v>385</v>
      </c>
      <c r="B368" s="9"/>
      <c r="C368" s="8">
        <v>17.782794100389221</v>
      </c>
      <c r="D368">
        <v>10338</v>
      </c>
      <c r="E368">
        <v>8845.9765619999998</v>
      </c>
      <c r="F368" s="8">
        <f t="shared" ref="F368" si="968">AVERAGE(E368:E370)</f>
        <v>9057.2708333333339</v>
      </c>
      <c r="G368" s="8">
        <f t="shared" ref="G368" si="969">STDEV(E368:E370)/SQRT(COUNT(E368:E370))</f>
        <v>360.06956245487498</v>
      </c>
      <c r="H368" s="8">
        <f t="shared" ref="H368:H399" si="970">F368*$P$2</f>
        <v>6404083.167628373</v>
      </c>
      <c r="I368" s="8">
        <f t="shared" ref="I368" si="971">H368*SQRT((G368/F368)^2+($Q$2/$P$2)^2)</f>
        <v>261714.41230309647</v>
      </c>
      <c r="J368">
        <v>2361.1896969999998</v>
      </c>
      <c r="K368" s="8">
        <f t="shared" ref="K368" si="972">AVERAGE(J368:J370)</f>
        <v>2467.2124023333331</v>
      </c>
      <c r="L368" s="8">
        <f t="shared" ref="L368" si="973">STDEV(J368:J370)/SQRT(COUNT(J368:J370))</f>
        <v>150.06100907389617</v>
      </c>
      <c r="M368" s="8">
        <f t="shared" ref="M368:M399" si="974">K368*$P$4</f>
        <v>973015.12987340125</v>
      </c>
      <c r="N368" s="8">
        <f t="shared" ref="N368" si="975">M368*SQRT((L368/K368)^2+($Q$4/$P$4)^2)</f>
        <v>62621.442960959932</v>
      </c>
    </row>
    <row r="369" spans="1:14" ht="12.75" customHeight="1">
      <c r="A369" t="s">
        <v>386</v>
      </c>
      <c r="B369" s="9"/>
      <c r="C369" s="8"/>
      <c r="D369">
        <v>10313</v>
      </c>
      <c r="E369">
        <v>8566.7080079999996</v>
      </c>
      <c r="F369" s="8"/>
      <c r="G369" s="8"/>
      <c r="H369" s="8"/>
      <c r="I369" s="8"/>
      <c r="J369">
        <v>2277.0688479999999</v>
      </c>
      <c r="K369" s="8"/>
      <c r="L369" s="8"/>
      <c r="M369" s="8"/>
      <c r="N369" s="8"/>
    </row>
    <row r="370" spans="1:14" ht="12.75" customHeight="1">
      <c r="A370" t="s">
        <v>387</v>
      </c>
      <c r="B370" s="9"/>
      <c r="C370" s="8"/>
      <c r="D370">
        <v>10411</v>
      </c>
      <c r="E370">
        <v>9759.1279300000006</v>
      </c>
      <c r="F370" s="8"/>
      <c r="G370" s="8"/>
      <c r="H370" s="8"/>
      <c r="I370" s="8"/>
      <c r="J370">
        <v>2763.3786620000001</v>
      </c>
      <c r="K370" s="8"/>
      <c r="L370" s="8"/>
      <c r="M370" s="8"/>
      <c r="N370" s="8"/>
    </row>
    <row r="371" spans="1:14" ht="12.75" customHeight="1">
      <c r="A371" t="s">
        <v>388</v>
      </c>
      <c r="B371" s="9"/>
      <c r="C371" s="8">
        <v>21.544346900318825</v>
      </c>
      <c r="D371">
        <v>10380</v>
      </c>
      <c r="E371">
        <v>9525.8515619999998</v>
      </c>
      <c r="F371" s="8">
        <f t="shared" ref="F371" si="976">AVERAGE(E371:E373)</f>
        <v>9806.6123046666671</v>
      </c>
      <c r="G371" s="8">
        <f t="shared" ref="G371" si="977">STDEV(E371:E373)/SQRT(COUNT(E371:E373))</f>
        <v>316.96462695615008</v>
      </c>
      <c r="H371" s="8">
        <f t="shared" ref="H371:H402" si="978">F371*$P$2</f>
        <v>6933916.6231667195</v>
      </c>
      <c r="I371" s="8">
        <f t="shared" ref="I371" si="979">H371*SQRT((G371/F371)^2+($Q$2/$P$2)^2)</f>
        <v>233533.6573713051</v>
      </c>
      <c r="J371">
        <v>2726.0288089999999</v>
      </c>
      <c r="K371" s="8">
        <f t="shared" ref="K371" si="980">AVERAGE(J371:J373)</f>
        <v>2833.8577473333335</v>
      </c>
      <c r="L371" s="8">
        <f t="shared" ref="L371" si="981">STDEV(J371:J373)/SQRT(COUNT(J371:J373))</f>
        <v>123.87712529197694</v>
      </c>
      <c r="M371" s="8">
        <f t="shared" ref="M371:M402" si="982">K371*$P$4</f>
        <v>1117612.1121377822</v>
      </c>
      <c r="N371" s="8">
        <f t="shared" ref="N371" si="983">M371*SQRT((L371/K371)^2+($Q$4/$P$4)^2)</f>
        <v>54218.492324634979</v>
      </c>
    </row>
    <row r="372" spans="1:14" ht="12.75" customHeight="1">
      <c r="A372" t="s">
        <v>389</v>
      </c>
      <c r="B372" s="9"/>
      <c r="C372" s="8"/>
      <c r="D372">
        <v>10380</v>
      </c>
      <c r="E372">
        <v>9454.7734380000002</v>
      </c>
      <c r="F372" s="8"/>
      <c r="G372" s="8"/>
      <c r="H372" s="8"/>
      <c r="I372" s="8"/>
      <c r="J372">
        <v>2694.5979000000002</v>
      </c>
      <c r="K372" s="8"/>
      <c r="L372" s="8"/>
      <c r="M372" s="8"/>
      <c r="N372" s="8"/>
    </row>
    <row r="373" spans="1:14" ht="12.75" customHeight="1">
      <c r="A373" t="s">
        <v>390</v>
      </c>
      <c r="B373" s="9"/>
      <c r="C373" s="8"/>
      <c r="D373">
        <v>10433</v>
      </c>
      <c r="E373">
        <v>10439.211914</v>
      </c>
      <c r="F373" s="8"/>
      <c r="G373" s="8"/>
      <c r="H373" s="8"/>
      <c r="I373" s="8"/>
      <c r="J373">
        <v>3080.9465329999998</v>
      </c>
      <c r="K373" s="8"/>
      <c r="L373" s="8"/>
      <c r="M373" s="8"/>
      <c r="N373" s="8"/>
    </row>
    <row r="374" spans="1:14" ht="12.75" customHeight="1">
      <c r="A374" t="s">
        <v>391</v>
      </c>
      <c r="B374" s="9"/>
      <c r="C374" s="8">
        <v>31.622776601683775</v>
      </c>
      <c r="D374">
        <v>10493</v>
      </c>
      <c r="E374">
        <v>10521.167969</v>
      </c>
      <c r="F374" s="8">
        <f t="shared" ref="F374" si="984">AVERAGE(E374:E376)</f>
        <v>10633.043619999999</v>
      </c>
      <c r="G374" s="8">
        <f t="shared" ref="G374" si="985">STDEV(E374:E376)/SQRT(COUNT(E374:E376))</f>
        <v>172.01708559346571</v>
      </c>
      <c r="H374" s="8">
        <f t="shared" ref="H374:H405" si="986">F374*$P$2</f>
        <v>7518257.6430078316</v>
      </c>
      <c r="I374" s="8">
        <f t="shared" ref="I374" si="987">H374*SQRT((G374/F374)^2+($Q$2/$P$2)^2)</f>
        <v>140928.7177974362</v>
      </c>
      <c r="J374">
        <v>3107.2551269999999</v>
      </c>
      <c r="K374" s="8">
        <f t="shared" ref="K374" si="988">AVERAGE(J374:J376)</f>
        <v>3178.5656736666665</v>
      </c>
      <c r="L374" s="8">
        <f t="shared" ref="L374" si="989">STDEV(J374:J376)/SQRT(COUNT(J374:J376))</f>
        <v>80.281396883702456</v>
      </c>
      <c r="M374" s="8">
        <f t="shared" ref="M374:M405" si="990">K374*$P$4</f>
        <v>1253557.4516604</v>
      </c>
      <c r="N374" s="8">
        <f t="shared" ref="N374" si="991">M374*SQRT((L374/K374)^2+($Q$4/$P$4)^2)</f>
        <v>41206.886157773428</v>
      </c>
    </row>
    <row r="375" spans="1:14" ht="12.75" customHeight="1">
      <c r="A375" t="s">
        <v>392</v>
      </c>
      <c r="B375" s="9"/>
      <c r="C375" s="8"/>
      <c r="D375">
        <v>10343</v>
      </c>
      <c r="E375">
        <v>10407.232421999999</v>
      </c>
      <c r="F375" s="8"/>
      <c r="G375" s="8"/>
      <c r="H375" s="8"/>
      <c r="I375" s="8"/>
      <c r="J375">
        <v>3089.6359859999998</v>
      </c>
      <c r="K375" s="8"/>
      <c r="L375" s="8"/>
      <c r="M375" s="8"/>
      <c r="N375" s="8"/>
    </row>
    <row r="376" spans="1:14" ht="12.75" customHeight="1">
      <c r="A376" t="s">
        <v>393</v>
      </c>
      <c r="B376" s="9"/>
      <c r="C376" s="8"/>
      <c r="D376">
        <v>10469</v>
      </c>
      <c r="E376">
        <v>10970.730469</v>
      </c>
      <c r="F376" s="8"/>
      <c r="G376" s="8"/>
      <c r="H376" s="8"/>
      <c r="I376" s="8"/>
      <c r="J376">
        <v>3338.8059079999998</v>
      </c>
      <c r="K376" s="8"/>
      <c r="L376" s="8"/>
      <c r="M376" s="8"/>
      <c r="N376" s="8"/>
    </row>
    <row r="377" spans="1:14" ht="12.75" customHeight="1">
      <c r="A377" t="s">
        <v>394</v>
      </c>
      <c r="B377" s="9"/>
      <c r="C377" s="8">
        <v>56.234132519034866</v>
      </c>
      <c r="D377">
        <v>10437</v>
      </c>
      <c r="E377">
        <v>10900.499023</v>
      </c>
      <c r="F377" s="8">
        <f t="shared" ref="F377" si="992">AVERAGE(E377:E379)</f>
        <v>10820.407551999999</v>
      </c>
      <c r="G377" s="8">
        <f t="shared" ref="G377" si="993">STDEV(E377:E379)/SQRT(COUNT(E377:E379))</f>
        <v>70.437350527862407</v>
      </c>
      <c r="H377" s="8">
        <f t="shared" ref="H377:H408" si="994">F377*$P$2</f>
        <v>7650736.2036274299</v>
      </c>
      <c r="I377" s="8">
        <f t="shared" ref="I377" si="995">H377*SQRT((G377/F377)^2+($Q$2/$P$2)^2)</f>
        <v>87910.653841392021</v>
      </c>
      <c r="J377">
        <v>3286.755615</v>
      </c>
      <c r="K377" s="8">
        <f t="shared" ref="K377" si="996">AVERAGE(J377:J379)</f>
        <v>3238.5101723333332</v>
      </c>
      <c r="L377" s="8">
        <f t="shared" ref="L377" si="997">STDEV(J377:J379)/SQRT(COUNT(J377:J379))</f>
        <v>24.15491782631948</v>
      </c>
      <c r="M377" s="8">
        <f t="shared" ref="M377:M408" si="998">K377*$P$4</f>
        <v>1277198.2634932932</v>
      </c>
      <c r="N377" s="8">
        <f t="shared" ref="N377" si="999">M377*SQRT((L377/K377)^2+($Q$4/$P$4)^2)</f>
        <v>28509.719676747874</v>
      </c>
    </row>
    <row r="378" spans="1:14" ht="12.75" customHeight="1">
      <c r="A378" t="s">
        <v>395</v>
      </c>
      <c r="B378" s="9"/>
      <c r="C378" s="8"/>
      <c r="D378">
        <v>10410</v>
      </c>
      <c r="E378">
        <v>10679.996094</v>
      </c>
      <c r="F378" s="8"/>
      <c r="G378" s="8"/>
      <c r="H378" s="8"/>
      <c r="I378" s="8"/>
      <c r="J378">
        <v>3216.546875</v>
      </c>
      <c r="K378" s="8"/>
      <c r="L378" s="8"/>
      <c r="M378" s="8"/>
      <c r="N378" s="8"/>
    </row>
    <row r="379" spans="1:14" ht="12.75" customHeight="1">
      <c r="A379" t="s">
        <v>396</v>
      </c>
      <c r="B379" s="9"/>
      <c r="C379" s="8"/>
      <c r="D379">
        <v>10363</v>
      </c>
      <c r="E379">
        <v>10880.727539</v>
      </c>
      <c r="F379" s="8"/>
      <c r="G379" s="8"/>
      <c r="H379" s="8"/>
      <c r="I379" s="8"/>
      <c r="J379">
        <v>3212.2280270000001</v>
      </c>
      <c r="K379" s="8"/>
      <c r="L379" s="8"/>
      <c r="M379" s="8"/>
      <c r="N379" s="8"/>
    </row>
    <row r="380" spans="1:14" ht="12.75" customHeight="1">
      <c r="A380" t="s">
        <v>397</v>
      </c>
      <c r="B380" s="9"/>
      <c r="C380" s="8">
        <v>99.999999999999957</v>
      </c>
      <c r="D380">
        <v>10369</v>
      </c>
      <c r="E380">
        <v>11094.116211</v>
      </c>
      <c r="F380" s="8">
        <f t="shared" ref="F380" si="1000">AVERAGE(E380:E382)</f>
        <v>11229.540690333335</v>
      </c>
      <c r="G380" s="8">
        <f t="shared" ref="G380" si="1001">STDEV(E380:E382)/SQRT(COUNT(E380:E382))</f>
        <v>100.15799476001897</v>
      </c>
      <c r="H380" s="8">
        <f t="shared" ref="H380:H411" si="1002">F380*$P$2</f>
        <v>7940020.1052279752</v>
      </c>
      <c r="I380" s="8">
        <f t="shared" ref="I380" si="1003">H380*SQRT((G380/F380)^2+($Q$2/$P$2)^2)</f>
        <v>103283.33720615989</v>
      </c>
      <c r="J380">
        <v>3285.320557</v>
      </c>
      <c r="K380" s="8">
        <f t="shared" ref="K380" si="1004">AVERAGE(J380:J382)</f>
        <v>3288.5741376666665</v>
      </c>
      <c r="L380" s="8">
        <f t="shared" ref="L380" si="1005">STDEV(J380:J382)/SQRT(COUNT(J380:J382))</f>
        <v>26.530791242519221</v>
      </c>
      <c r="M380" s="8">
        <f t="shared" ref="M380:M411" si="1006">K380*$P$4</f>
        <v>1296942.406999025</v>
      </c>
      <c r="N380" s="8">
        <f t="shared" ref="N380" si="1007">M380*SQRT((L380/K380)^2+($Q$4/$P$4)^2)</f>
        <v>29223.80890088687</v>
      </c>
    </row>
    <row r="381" spans="1:14" ht="12.75" customHeight="1">
      <c r="A381" t="s">
        <v>398</v>
      </c>
      <c r="B381" s="9"/>
      <c r="C381" s="8"/>
      <c r="D381">
        <v>10409</v>
      </c>
      <c r="E381">
        <v>11169.424805000001</v>
      </c>
      <c r="F381" s="8"/>
      <c r="G381" s="8"/>
      <c r="H381" s="8"/>
      <c r="I381" s="8"/>
      <c r="J381">
        <v>3336.0671390000002</v>
      </c>
      <c r="K381" s="8"/>
      <c r="L381" s="8"/>
      <c r="M381" s="8"/>
      <c r="N381" s="8"/>
    </row>
    <row r="382" spans="1:14" ht="12.75" customHeight="1">
      <c r="A382" t="s">
        <v>399</v>
      </c>
      <c r="B382" s="9"/>
      <c r="C382" s="8"/>
      <c r="D382">
        <v>10423</v>
      </c>
      <c r="E382">
        <v>11425.081055000001</v>
      </c>
      <c r="F382" s="8"/>
      <c r="G382" s="8"/>
      <c r="H382" s="8"/>
      <c r="I382" s="8"/>
      <c r="J382">
        <v>3244.3347170000002</v>
      </c>
      <c r="K382" s="8"/>
      <c r="L382" s="8"/>
      <c r="M382" s="8"/>
      <c r="N382" s="8"/>
    </row>
    <row r="383" spans="1:14" ht="12.75" customHeight="1">
      <c r="A383" t="s">
        <v>400</v>
      </c>
      <c r="B383" s="9"/>
      <c r="C383" s="8">
        <v>1000</v>
      </c>
      <c r="D383">
        <v>10487</v>
      </c>
      <c r="E383">
        <v>11608.086914</v>
      </c>
      <c r="F383" s="8">
        <f t="shared" ref="F383" si="1008">AVERAGE(E383:E385)</f>
        <v>7636.5182569999997</v>
      </c>
      <c r="G383" s="8">
        <f t="shared" ref="G383" si="1009">STDEV(E383:E385)/SQRT(COUNT(E383:E385))</f>
        <v>3817.1236195230576</v>
      </c>
      <c r="H383" s="8">
        <f t="shared" ref="H383:H414" si="1010">F383*$P$2</f>
        <v>5399518.1251461003</v>
      </c>
      <c r="I383" s="8">
        <f t="shared" ref="I383" si="1011">H383*SQRT((G383/F383)^2+($Q$2/$P$2)^2)</f>
        <v>2699440.3794824164</v>
      </c>
      <c r="J383">
        <v>3268.7014159999999</v>
      </c>
      <c r="K383" s="8">
        <f t="shared" ref="K383" si="1012">AVERAGE(J383:J385)</f>
        <v>2147.726822666667</v>
      </c>
      <c r="L383" s="8">
        <f t="shared" ref="L383" si="1013">STDEV(J383:J385)/SQRT(COUNT(J383:J385))</f>
        <v>1073.855378343445</v>
      </c>
      <c r="M383" s="8">
        <f t="shared" ref="M383:M414" si="1014">K383*$P$4</f>
        <v>847016.93754182733</v>
      </c>
      <c r="N383" s="8">
        <f t="shared" ref="N383" si="1015">M383*SQRT((L383/K383)^2+($Q$4/$P$4)^2)</f>
        <v>423880.0644361006</v>
      </c>
    </row>
    <row r="384" spans="1:14" ht="12.75" customHeight="1">
      <c r="A384" t="s">
        <v>401</v>
      </c>
      <c r="B384" s="9"/>
      <c r="C384" s="8"/>
      <c r="D384">
        <v>10453</v>
      </c>
      <c r="E384">
        <v>11297.084961</v>
      </c>
      <c r="F384" s="8"/>
      <c r="G384" s="8"/>
      <c r="H384" s="8"/>
      <c r="I384" s="8"/>
      <c r="J384">
        <v>3173.7634280000002</v>
      </c>
      <c r="K384" s="8"/>
      <c r="L384" s="8"/>
      <c r="M384" s="8"/>
      <c r="N384" s="8"/>
    </row>
    <row r="385" spans="1:14" ht="12.75" customHeight="1">
      <c r="A385" t="s">
        <v>402</v>
      </c>
      <c r="B385" s="9"/>
      <c r="C385" s="8"/>
      <c r="D385">
        <v>10180</v>
      </c>
      <c r="E385">
        <v>4.3828959999999997</v>
      </c>
      <c r="F385" s="8"/>
      <c r="G385" s="8"/>
      <c r="H385" s="8"/>
      <c r="I385" s="8"/>
      <c r="J385">
        <v>0.71562400000000004</v>
      </c>
      <c r="K385" s="8"/>
      <c r="L385" s="8"/>
      <c r="M385" s="8"/>
      <c r="N385" s="8"/>
    </row>
    <row r="386" spans="1:14" ht="12.75" customHeight="1">
      <c r="A386" t="s">
        <v>403</v>
      </c>
      <c r="B386" s="9" t="s">
        <v>404</v>
      </c>
      <c r="C386" s="8">
        <v>0</v>
      </c>
      <c r="D386">
        <v>10201</v>
      </c>
      <c r="E386">
        <v>3.973284</v>
      </c>
      <c r="F386" s="8">
        <f t="shared" ref="F386" si="1016">AVERAGE(E386:E388)</f>
        <v>4.1002090000000004</v>
      </c>
      <c r="G386" s="8">
        <f t="shared" ref="G386" si="1017">STDEV(E386:E388)/SQRT(COUNT(E386:E388))</f>
        <v>7.3750814063303624E-2</v>
      </c>
      <c r="H386" s="8">
        <f t="shared" ref="H386:H417" si="1018">F386*$P$2</f>
        <v>2899.1160719210429</v>
      </c>
      <c r="I386" s="8">
        <f t="shared" ref="I386" si="1019">H386*SQRT((G386/F386)^2+($Q$2/$P$2)^2)</f>
        <v>58.930593789901408</v>
      </c>
      <c r="J386">
        <v>0.86341199999999996</v>
      </c>
      <c r="K386" s="8">
        <f t="shared" ref="K386" si="1020">AVERAGE(J386:J388)</f>
        <v>0.82323933333333332</v>
      </c>
      <c r="L386" s="8">
        <f t="shared" ref="L386" si="1021">STDEV(J386:J388)/SQRT(COUNT(J386:J388))</f>
        <v>5.8733799401291538E-2</v>
      </c>
      <c r="M386" s="8">
        <f t="shared" ref="M386:M417" si="1022">K386*$P$4</f>
        <v>324.66776110669173</v>
      </c>
      <c r="N386" s="8">
        <f t="shared" ref="N386" si="1023">M386*SQRT((L386/K386)^2+($Q$4/$P$4)^2)</f>
        <v>24.149512177647665</v>
      </c>
    </row>
    <row r="387" spans="1:14" ht="12.75" customHeight="1">
      <c r="A387" t="s">
        <v>405</v>
      </c>
      <c r="B387" s="9"/>
      <c r="C387" s="8"/>
      <c r="D387">
        <v>10247</v>
      </c>
      <c r="E387">
        <v>4.2287489999999996</v>
      </c>
      <c r="F387" s="8"/>
      <c r="G387" s="8"/>
      <c r="H387" s="8"/>
      <c r="I387" s="8"/>
      <c r="J387">
        <v>0.70755699999999999</v>
      </c>
      <c r="K387" s="8"/>
      <c r="L387" s="8"/>
      <c r="M387" s="8"/>
      <c r="N387" s="8"/>
    </row>
    <row r="388" spans="1:14" ht="12.75" customHeight="1">
      <c r="A388" t="s">
        <v>406</v>
      </c>
      <c r="B388" s="9"/>
      <c r="C388" s="8"/>
      <c r="D388">
        <v>10316</v>
      </c>
      <c r="E388">
        <v>4.0985940000000003</v>
      </c>
      <c r="F388" s="8"/>
      <c r="G388" s="8"/>
      <c r="H388" s="8"/>
      <c r="I388" s="8"/>
      <c r="J388">
        <v>0.89874900000000002</v>
      </c>
      <c r="K388" s="8"/>
      <c r="L388" s="8"/>
      <c r="M388" s="8"/>
      <c r="N388" s="8"/>
    </row>
    <row r="389" spans="1:14" ht="12.75" customHeight="1">
      <c r="A389" t="s">
        <v>407</v>
      </c>
      <c r="B389" s="9"/>
      <c r="C389" s="8">
        <v>1</v>
      </c>
      <c r="D389">
        <v>10230</v>
      </c>
      <c r="E389">
        <v>4.7680179999999996</v>
      </c>
      <c r="F389" s="8">
        <f t="shared" ref="F389" si="1024">AVERAGE(E389:E391)</f>
        <v>4.748068</v>
      </c>
      <c r="G389" s="8">
        <f t="shared" ref="G389" si="1025">STDEV(E389:E391)/SQRT(COUNT(E389:E391))</f>
        <v>0.10392999669007971</v>
      </c>
      <c r="H389" s="8">
        <f t="shared" ref="H389:H420" si="1026">F389*$P$2</f>
        <v>3357.194779430512</v>
      </c>
      <c r="I389" s="8">
        <f t="shared" ref="I389" si="1027">H389*SQRT((G389/F389)^2+($Q$2/$P$2)^2)</f>
        <v>80.066059024297004</v>
      </c>
      <c r="J389">
        <v>0.75805800000000001</v>
      </c>
      <c r="K389" s="8">
        <f t="shared" ref="K389" si="1028">AVERAGE(J389:J391)</f>
        <v>0.81834133333333325</v>
      </c>
      <c r="L389" s="8">
        <f t="shared" ref="L389" si="1029">STDEV(J389:J391)/SQRT(COUNT(J389:J391))</f>
        <v>8.482513993963009E-2</v>
      </c>
      <c r="M389" s="8">
        <f t="shared" ref="M389:M420" si="1030">K389*$P$4</f>
        <v>322.73609600091783</v>
      </c>
      <c r="N389" s="8">
        <f t="shared" ref="N389" si="1031">M389*SQRT((L389/K389)^2+($Q$4/$P$4)^2)</f>
        <v>34.135342201295266</v>
      </c>
    </row>
    <row r="390" spans="1:14" ht="12.75" customHeight="1">
      <c r="A390" t="s">
        <v>408</v>
      </c>
      <c r="B390" s="9"/>
      <c r="C390" s="8"/>
      <c r="D390">
        <v>10191</v>
      </c>
      <c r="E390">
        <v>4.5589120000000003</v>
      </c>
      <c r="F390" s="8"/>
      <c r="G390" s="8"/>
      <c r="H390" s="8"/>
      <c r="I390" s="8"/>
      <c r="J390">
        <v>0.98581600000000003</v>
      </c>
      <c r="K390" s="8"/>
      <c r="L390" s="8"/>
      <c r="M390" s="8"/>
      <c r="N390" s="8"/>
    </row>
    <row r="391" spans="1:14" ht="12.75" customHeight="1">
      <c r="A391" t="s">
        <v>409</v>
      </c>
      <c r="B391" s="9"/>
      <c r="C391" s="8"/>
      <c r="D391">
        <v>10191</v>
      </c>
      <c r="E391">
        <v>4.9172739999999999</v>
      </c>
      <c r="F391" s="8"/>
      <c r="G391" s="8"/>
      <c r="H391" s="8"/>
      <c r="I391" s="8"/>
      <c r="J391">
        <v>0.71114999999999995</v>
      </c>
      <c r="K391" s="8"/>
      <c r="L391" s="8"/>
      <c r="M391" s="8"/>
      <c r="N391" s="8"/>
    </row>
    <row r="392" spans="1:14" ht="12.75" customHeight="1">
      <c r="A392" t="s">
        <v>410</v>
      </c>
      <c r="B392" s="9"/>
      <c r="C392" s="8">
        <v>1.4677992676220697</v>
      </c>
      <c r="D392">
        <v>10249</v>
      </c>
      <c r="E392">
        <v>4.3718830000000004</v>
      </c>
      <c r="F392" s="8">
        <f t="shared" ref="F392" si="1032">AVERAGE(E392:E394)</f>
        <v>4.6265896666666668</v>
      </c>
      <c r="G392" s="8">
        <f t="shared" ref="G392" si="1033">STDEV(E392:E394)/SQRT(COUNT(E392:E394))</f>
        <v>0.65525231411961549</v>
      </c>
      <c r="H392" s="8">
        <f t="shared" ref="H392:H423" si="1034">F392*$P$2</f>
        <v>3271.3016484811269</v>
      </c>
      <c r="I392" s="8">
        <f t="shared" ref="I392" si="1035">H392*SQRT((G392/F392)^2+($Q$2/$P$2)^2)</f>
        <v>464.34053591035104</v>
      </c>
      <c r="J392">
        <v>0.69329300000000005</v>
      </c>
      <c r="K392" s="8">
        <f t="shared" ref="K392" si="1036">AVERAGE(J392:J394)</f>
        <v>0.80075400000000008</v>
      </c>
      <c r="L392" s="8">
        <f t="shared" ref="L392" si="1037">STDEV(J392:J394)/SQRT(COUNT(J392:J394))</f>
        <v>5.7974946890875838E-2</v>
      </c>
      <c r="M392" s="8">
        <f t="shared" ref="M392:M423" si="1038">K392*$P$4</f>
        <v>315.80003268862419</v>
      </c>
      <c r="N392" s="8">
        <f t="shared" ref="N392" si="1039">M392*SQRT((L392/K392)^2+($Q$4/$P$4)^2)</f>
        <v>23.809873911806552</v>
      </c>
    </row>
    <row r="393" spans="1:14" ht="12.75" customHeight="1">
      <c r="A393" t="s">
        <v>411</v>
      </c>
      <c r="B393" s="9"/>
      <c r="C393" s="8"/>
      <c r="D393">
        <v>10092</v>
      </c>
      <c r="E393">
        <v>3.6406550000000002</v>
      </c>
      <c r="F393" s="8"/>
      <c r="G393" s="8"/>
      <c r="H393" s="8"/>
      <c r="I393" s="8"/>
      <c r="J393">
        <v>0.81677</v>
      </c>
      <c r="K393" s="8"/>
      <c r="L393" s="8"/>
      <c r="M393" s="8"/>
      <c r="N393" s="8"/>
    </row>
    <row r="394" spans="1:14" ht="12.75" customHeight="1">
      <c r="A394" t="s">
        <v>412</v>
      </c>
      <c r="B394" s="9"/>
      <c r="C394" s="8"/>
      <c r="D394">
        <v>10217</v>
      </c>
      <c r="E394">
        <v>5.8672310000000003</v>
      </c>
      <c r="F394" s="8"/>
      <c r="G394" s="8"/>
      <c r="H394" s="8"/>
      <c r="I394" s="8"/>
      <c r="J394">
        <v>0.89219899999999996</v>
      </c>
      <c r="K394" s="8"/>
      <c r="L394" s="8"/>
      <c r="M394" s="8"/>
      <c r="N394" s="8"/>
    </row>
    <row r="395" spans="1:14" ht="12.75" customHeight="1">
      <c r="A395" t="s">
        <v>413</v>
      </c>
      <c r="B395" s="9"/>
      <c r="C395" s="8">
        <v>2.1544346900318838</v>
      </c>
      <c r="D395">
        <v>10173</v>
      </c>
      <c r="E395">
        <v>6.2467309999999996</v>
      </c>
      <c r="F395" s="8">
        <f t="shared" ref="F395" si="1040">AVERAGE(E395:E397)</f>
        <v>7.622523666666666</v>
      </c>
      <c r="G395" s="8">
        <f t="shared" ref="G395" si="1041">STDEV(E395:E397)/SQRT(COUNT(E395:E397))</f>
        <v>2.2982477806080399</v>
      </c>
      <c r="H395" s="8">
        <f t="shared" ref="H395:H426" si="1042">F395*$P$2</f>
        <v>5389.6230340043267</v>
      </c>
      <c r="I395" s="8">
        <f t="shared" ref="I395" si="1043">H395*SQRT((G395/F395)^2+($Q$2/$P$2)^2)</f>
        <v>1625.8126965328199</v>
      </c>
      <c r="J395">
        <v>0.65652600000000005</v>
      </c>
      <c r="K395" s="8">
        <f t="shared" ref="K395" si="1044">AVERAGE(J395:J397)</f>
        <v>1.0108556666666668</v>
      </c>
      <c r="L395" s="8">
        <f t="shared" ref="L395" si="1045">STDEV(J395:J397)/SQRT(COUNT(J395:J397))</f>
        <v>0.30980185687324563</v>
      </c>
      <c r="M395" s="8">
        <f t="shared" ref="M395:M426" si="1046">K395*$P$4</f>
        <v>398.65957906774662</v>
      </c>
      <c r="N395" s="8">
        <f t="shared" ref="N395" si="1047">M395*SQRT((L395/K395)^2+($Q$4/$P$4)^2)</f>
        <v>122.46669677967014</v>
      </c>
    </row>
    <row r="396" spans="1:14" ht="12.75" customHeight="1">
      <c r="A396" t="s">
        <v>414</v>
      </c>
      <c r="B396" s="9"/>
      <c r="C396" s="8"/>
      <c r="D396">
        <v>10149</v>
      </c>
      <c r="E396">
        <v>4.5122330000000002</v>
      </c>
      <c r="F396" s="8"/>
      <c r="G396" s="8"/>
      <c r="H396" s="8"/>
      <c r="I396" s="8"/>
      <c r="J396">
        <v>0.74782800000000005</v>
      </c>
      <c r="K396" s="8"/>
      <c r="L396" s="8"/>
      <c r="M396" s="8"/>
      <c r="N396" s="8"/>
    </row>
    <row r="397" spans="1:14" ht="12.75" customHeight="1">
      <c r="A397" t="s">
        <v>415</v>
      </c>
      <c r="B397" s="9"/>
      <c r="C397" s="8"/>
      <c r="D397">
        <v>10406</v>
      </c>
      <c r="E397">
        <v>12.108606999999999</v>
      </c>
      <c r="F397" s="8"/>
      <c r="G397" s="8"/>
      <c r="H397" s="8"/>
      <c r="I397" s="8"/>
      <c r="J397">
        <v>1.6282129999999999</v>
      </c>
      <c r="K397" s="8"/>
      <c r="L397" s="8"/>
      <c r="M397" s="8"/>
      <c r="N397" s="8"/>
    </row>
    <row r="398" spans="1:14" ht="12.75" customHeight="1">
      <c r="A398" t="s">
        <v>416</v>
      </c>
      <c r="B398" s="9"/>
      <c r="C398" s="8">
        <v>3.1622776601683795</v>
      </c>
      <c r="D398">
        <v>10467</v>
      </c>
      <c r="E398">
        <v>12.874164</v>
      </c>
      <c r="F398" s="8">
        <f t="shared" ref="F398" si="1048">AVERAGE(E398:E400)</f>
        <v>24.254253666666667</v>
      </c>
      <c r="G398" s="8">
        <f t="shared" ref="G398" si="1049">STDEV(E398:E400)/SQRT(COUNT(E398:E400))</f>
        <v>9.436775495785735</v>
      </c>
      <c r="H398" s="8">
        <f t="shared" ref="H398:H429" si="1050">F398*$P$2</f>
        <v>17149.344488898787</v>
      </c>
      <c r="I398" s="8">
        <f t="shared" ref="I398" si="1051">H398*SQRT((G398/F398)^2+($Q$2/$P$2)^2)</f>
        <v>6674.3933731429688</v>
      </c>
      <c r="J398">
        <v>1.191217</v>
      </c>
      <c r="K398" s="8">
        <f t="shared" ref="K398" si="1052">AVERAGE(J398:J400)</f>
        <v>1.1838736666666667</v>
      </c>
      <c r="L398" s="8">
        <f t="shared" ref="L398" si="1053">STDEV(J398:J400)/SQRT(COUNT(J398:J400))</f>
        <v>4.1645941428240595E-2</v>
      </c>
      <c r="M398" s="8">
        <f t="shared" ref="M398:M429" si="1054">K398*$P$4</f>
        <v>466.89413057260373</v>
      </c>
      <c r="N398" s="8">
        <f t="shared" ref="N398" si="1055">M398*SQRT((L398/K398)^2+($Q$4/$P$4)^2)</f>
        <v>19.137611740652439</v>
      </c>
    </row>
    <row r="399" spans="1:14" ht="12.75" customHeight="1">
      <c r="A399" t="s">
        <v>417</v>
      </c>
      <c r="B399" s="9"/>
      <c r="C399" s="8"/>
      <c r="D399">
        <v>10326</v>
      </c>
      <c r="E399">
        <v>16.904806000000001</v>
      </c>
      <c r="F399" s="8"/>
      <c r="G399" s="8"/>
      <c r="H399" s="8"/>
      <c r="I399" s="8"/>
      <c r="J399">
        <v>1.1083499999999999</v>
      </c>
      <c r="K399" s="8"/>
      <c r="L399" s="8"/>
      <c r="M399" s="8"/>
      <c r="N399" s="8"/>
    </row>
    <row r="400" spans="1:14" ht="12.75" customHeight="1">
      <c r="A400" t="s">
        <v>418</v>
      </c>
      <c r="B400" s="9"/>
      <c r="C400" s="8"/>
      <c r="D400">
        <v>10280</v>
      </c>
      <c r="E400">
        <v>42.983790999999997</v>
      </c>
      <c r="F400" s="8"/>
      <c r="G400" s="8"/>
      <c r="H400" s="8"/>
      <c r="I400" s="8"/>
      <c r="J400">
        <v>1.252054</v>
      </c>
      <c r="K400" s="8"/>
      <c r="L400" s="8"/>
      <c r="M400" s="8"/>
      <c r="N400" s="8"/>
    </row>
    <row r="401" spans="1:14" ht="12.75" customHeight="1">
      <c r="A401" t="s">
        <v>419</v>
      </c>
      <c r="B401" s="9"/>
      <c r="C401" s="8">
        <v>4.2169650342858231</v>
      </c>
      <c r="D401">
        <v>10297</v>
      </c>
      <c r="E401">
        <v>62.255043000000001</v>
      </c>
      <c r="F401" s="8">
        <f t="shared" ref="F401" si="1056">AVERAGE(E401:E403)</f>
        <v>110.82971966666666</v>
      </c>
      <c r="G401" s="8">
        <f t="shared" ref="G401" si="1057">STDEV(E401:E403)/SQRT(COUNT(E401:E403))</f>
        <v>45.604427352893552</v>
      </c>
      <c r="H401" s="8">
        <f t="shared" ref="H401:H432" si="1058">F401*$P$2</f>
        <v>78363.864264513584</v>
      </c>
      <c r="I401" s="8">
        <f t="shared" ref="I401" si="1059">H401*SQRT((G401/F401)^2+($Q$2/$P$2)^2)</f>
        <v>32253.850379508345</v>
      </c>
      <c r="J401">
        <v>1.125899</v>
      </c>
      <c r="K401" s="8">
        <f t="shared" ref="K401" si="1060">AVERAGE(J401:J403)</f>
        <v>2.6727033333333332</v>
      </c>
      <c r="L401" s="8">
        <f t="shared" ref="L401" si="1061">STDEV(J401:J403)/SQRT(COUNT(J401:J403))</f>
        <v>0.97218852087379548</v>
      </c>
      <c r="M401" s="8">
        <f t="shared" ref="M401:M432" si="1062">K401*$P$4</f>
        <v>1054.0563019774631</v>
      </c>
      <c r="N401" s="8">
        <f t="shared" ref="N401" si="1063">M401*SQRT((L401/K401)^2+($Q$4/$P$4)^2)</f>
        <v>384.05089889084337</v>
      </c>
    </row>
    <row r="402" spans="1:14" ht="12.75" customHeight="1">
      <c r="A402" t="s">
        <v>420</v>
      </c>
      <c r="B402" s="9"/>
      <c r="C402" s="8"/>
      <c r="D402">
        <v>10199</v>
      </c>
      <c r="E402">
        <v>68.261489999999995</v>
      </c>
      <c r="F402" s="8"/>
      <c r="G402" s="8"/>
      <c r="H402" s="8"/>
      <c r="I402" s="8"/>
      <c r="J402">
        <v>2.4258120000000001</v>
      </c>
      <c r="K402" s="8"/>
      <c r="L402" s="8"/>
      <c r="M402" s="8"/>
      <c r="N402" s="8"/>
    </row>
    <row r="403" spans="1:14" ht="12.75" customHeight="1">
      <c r="A403" t="s">
        <v>421</v>
      </c>
      <c r="B403" s="9"/>
      <c r="C403" s="8"/>
      <c r="D403">
        <v>10358</v>
      </c>
      <c r="E403">
        <v>201.97262599999999</v>
      </c>
      <c r="F403" s="8"/>
      <c r="G403" s="8"/>
      <c r="H403" s="8"/>
      <c r="I403" s="8"/>
      <c r="J403">
        <v>4.466399</v>
      </c>
      <c r="K403" s="8"/>
      <c r="L403" s="8"/>
      <c r="M403" s="8"/>
      <c r="N403" s="8"/>
    </row>
    <row r="404" spans="1:14" ht="12.75" customHeight="1">
      <c r="A404" t="s">
        <v>422</v>
      </c>
      <c r="B404" s="9"/>
      <c r="C404" s="8">
        <v>5.6234132519034921</v>
      </c>
      <c r="D404">
        <v>10427</v>
      </c>
      <c r="E404">
        <v>181.24711600000001</v>
      </c>
      <c r="F404" s="8">
        <f t="shared" ref="F404" si="1064">AVERAGE(E404:E406)</f>
        <v>339.95937600000002</v>
      </c>
      <c r="G404" s="8">
        <f t="shared" ref="G404" si="1065">STDEV(E404:E406)/SQRT(COUNT(E404:E406))</f>
        <v>171.07562362673511</v>
      </c>
      <c r="H404" s="8">
        <f t="shared" ref="H404:H435" si="1066">F404*$P$2</f>
        <v>240373.52504758874</v>
      </c>
      <c r="I404" s="8">
        <f t="shared" ref="I404" si="1067">H404*SQRT((G404/F404)^2+($Q$2/$P$2)^2)</f>
        <v>120983.07153888515</v>
      </c>
      <c r="J404">
        <v>3.9173710000000002</v>
      </c>
      <c r="K404" s="8">
        <f t="shared" ref="K404" si="1068">AVERAGE(J404:J406)</f>
        <v>6.2367239999999997</v>
      </c>
      <c r="L404" s="8">
        <f t="shared" ref="L404" si="1069">STDEV(J404:J406)/SQRT(COUNT(J404:J406))</f>
        <v>3.0401143600728249</v>
      </c>
      <c r="M404" s="8">
        <f t="shared" ref="M404:M435" si="1070">K404*$P$4</f>
        <v>2459.6288536428501</v>
      </c>
      <c r="N404" s="8">
        <f t="shared" ref="N404" si="1071">M404*SQRT((L404/K404)^2+($Q$4/$P$4)^2)</f>
        <v>1200.0714945322511</v>
      </c>
    </row>
    <row r="405" spans="1:14" ht="12.75" customHeight="1">
      <c r="A405" t="s">
        <v>423</v>
      </c>
      <c r="B405" s="9"/>
      <c r="C405" s="8"/>
      <c r="D405">
        <v>10279</v>
      </c>
      <c r="E405">
        <v>156.81137100000001</v>
      </c>
      <c r="F405" s="8"/>
      <c r="G405" s="8"/>
      <c r="H405" s="8"/>
      <c r="I405" s="8"/>
      <c r="J405">
        <v>2.5289229999999998</v>
      </c>
      <c r="K405" s="8"/>
      <c r="L405" s="8"/>
      <c r="M405" s="8"/>
      <c r="N405" s="8"/>
    </row>
    <row r="406" spans="1:14" ht="12.75" customHeight="1">
      <c r="A406" t="s">
        <v>424</v>
      </c>
      <c r="B406" s="9"/>
      <c r="C406" s="8"/>
      <c r="D406">
        <v>10342</v>
      </c>
      <c r="E406">
        <v>681.81964100000005</v>
      </c>
      <c r="F406" s="8"/>
      <c r="G406" s="8"/>
      <c r="H406" s="8"/>
      <c r="I406" s="8"/>
      <c r="J406">
        <v>12.263878</v>
      </c>
      <c r="K406" s="8"/>
      <c r="L406" s="8"/>
      <c r="M406" s="8"/>
      <c r="N406" s="8"/>
    </row>
    <row r="407" spans="1:14" ht="12.75" customHeight="1">
      <c r="A407" t="s">
        <v>425</v>
      </c>
      <c r="B407" s="9"/>
      <c r="C407" s="8">
        <v>7.4989420933245601</v>
      </c>
      <c r="D407">
        <v>10344</v>
      </c>
      <c r="E407">
        <v>667.52484100000004</v>
      </c>
      <c r="F407" s="8">
        <f t="shared" ref="F407" si="1072">AVERAGE(E407:E409)</f>
        <v>1159.8883463333334</v>
      </c>
      <c r="G407" s="8">
        <f t="shared" ref="G407" si="1073">STDEV(E407:E409)/SQRT(COUNT(E407:E409))</f>
        <v>491.54177391498905</v>
      </c>
      <c r="H407" s="8">
        <f t="shared" ref="H407:H438" si="1074">F407*$P$2</f>
        <v>820116.96147413156</v>
      </c>
      <c r="I407" s="8">
        <f t="shared" ref="I407" si="1075">H407*SQRT((G407/F407)^2+($Q$2/$P$2)^2)</f>
        <v>347638.94039515668</v>
      </c>
      <c r="J407">
        <v>13.437424999999999</v>
      </c>
      <c r="K407" s="8">
        <f t="shared" ref="K407" si="1076">AVERAGE(J407:J409)</f>
        <v>21.668197333333335</v>
      </c>
      <c r="L407" s="8">
        <f t="shared" ref="L407" si="1077">STDEV(J407:J409)/SQRT(COUNT(J407:J409))</f>
        <v>9.2626391116764406</v>
      </c>
      <c r="M407" s="8">
        <f t="shared" ref="M407:M438" si="1078">K407*$P$4</f>
        <v>8545.4676794249244</v>
      </c>
      <c r="N407" s="8">
        <f t="shared" ref="N407" si="1079">M407*SQRT((L407/K407)^2+($Q$4/$P$4)^2)</f>
        <v>3657.4058908228021</v>
      </c>
    </row>
    <row r="408" spans="1:14" ht="12.75" customHeight="1">
      <c r="A408" t="s">
        <v>426</v>
      </c>
      <c r="B408" s="9"/>
      <c r="C408" s="8"/>
      <c r="D408">
        <v>10376</v>
      </c>
      <c r="E408">
        <v>669.16876200000002</v>
      </c>
      <c r="F408" s="8"/>
      <c r="G408" s="8"/>
      <c r="H408" s="8"/>
      <c r="I408" s="8"/>
      <c r="J408">
        <v>11.410684</v>
      </c>
      <c r="K408" s="8"/>
      <c r="L408" s="8"/>
      <c r="M408" s="8"/>
      <c r="N408" s="8"/>
    </row>
    <row r="409" spans="1:14" ht="12.75" customHeight="1">
      <c r="A409" t="s">
        <v>427</v>
      </c>
      <c r="B409" s="9"/>
      <c r="C409" s="8"/>
      <c r="D409">
        <v>10326</v>
      </c>
      <c r="E409">
        <v>2142.9714359999998</v>
      </c>
      <c r="F409" s="8"/>
      <c r="G409" s="8"/>
      <c r="H409" s="8"/>
      <c r="I409" s="8"/>
      <c r="J409">
        <v>40.156483000000001</v>
      </c>
      <c r="K409" s="8"/>
      <c r="L409" s="8"/>
      <c r="M409" s="8"/>
      <c r="N409" s="8"/>
    </row>
    <row r="410" spans="1:14" ht="12.75" customHeight="1">
      <c r="A410" t="s">
        <v>428</v>
      </c>
      <c r="B410" s="9"/>
      <c r="C410" s="8">
        <v>10</v>
      </c>
      <c r="D410">
        <v>10301</v>
      </c>
      <c r="E410">
        <v>2245.4584960000002</v>
      </c>
      <c r="F410" s="8">
        <f t="shared" ref="F410" si="1080">AVERAGE(E410:E412)</f>
        <v>2857.0148926666666</v>
      </c>
      <c r="G410" s="8">
        <f t="shared" ref="G410" si="1081">STDEV(E410:E412)/SQRT(COUNT(E410:E412))</f>
        <v>523.28885329905734</v>
      </c>
      <c r="H410" s="8">
        <f t="shared" ref="H410:H441" si="1082">F410*$P$2</f>
        <v>2020096.4860688092</v>
      </c>
      <c r="I410" s="8">
        <f t="shared" ref="I410" si="1083">H410*SQRT((G410/F410)^2+($Q$2/$P$2)^2)</f>
        <v>370493.54448651883</v>
      </c>
      <c r="J410">
        <v>46.270439000000003</v>
      </c>
      <c r="K410" s="8">
        <f t="shared" ref="K410" si="1084">AVERAGE(J410:J412)</f>
        <v>65.550197666666676</v>
      </c>
      <c r="L410" s="8">
        <f t="shared" ref="L410" si="1085">STDEV(J410:J412)/SQRT(COUNT(J410:J412))</f>
        <v>15.972052278724204</v>
      </c>
      <c r="M410" s="8">
        <f t="shared" ref="M410:M441" si="1086">K410*$P$4</f>
        <v>25851.578094994358</v>
      </c>
      <c r="N410" s="8">
        <f t="shared" ref="N410" si="1087">M410*SQRT((L410/K410)^2+($Q$4/$P$4)^2)</f>
        <v>6322.4692831848988</v>
      </c>
    </row>
    <row r="411" spans="1:14" ht="12.75" customHeight="1">
      <c r="A411" t="s">
        <v>429</v>
      </c>
      <c r="B411" s="9"/>
      <c r="C411" s="8"/>
      <c r="D411">
        <v>10235</v>
      </c>
      <c r="E411">
        <v>2427.2709960000002</v>
      </c>
      <c r="F411" s="8"/>
      <c r="G411" s="8"/>
      <c r="H411" s="8"/>
      <c r="I411" s="8"/>
      <c r="J411">
        <v>53.132480999999999</v>
      </c>
      <c r="K411" s="8"/>
      <c r="L411" s="8"/>
      <c r="M411" s="8"/>
      <c r="N411" s="8"/>
    </row>
    <row r="412" spans="1:14" ht="12.75" customHeight="1">
      <c r="A412" t="s">
        <v>430</v>
      </c>
      <c r="B412" s="9"/>
      <c r="C412" s="8"/>
      <c r="D412">
        <v>10242</v>
      </c>
      <c r="E412">
        <v>3898.3151859999998</v>
      </c>
      <c r="F412" s="8"/>
      <c r="G412" s="8"/>
      <c r="H412" s="8"/>
      <c r="I412" s="8"/>
      <c r="J412">
        <v>97.247673000000006</v>
      </c>
      <c r="K412" s="8"/>
      <c r="L412" s="8"/>
      <c r="M412" s="8"/>
      <c r="N412" s="8"/>
    </row>
    <row r="413" spans="1:14" ht="12.75" customHeight="1">
      <c r="A413" t="s">
        <v>431</v>
      </c>
      <c r="B413" s="9"/>
      <c r="C413" s="8">
        <v>12.115276586285885</v>
      </c>
      <c r="D413">
        <v>10242</v>
      </c>
      <c r="E413">
        <v>3929.0795899999998</v>
      </c>
      <c r="F413" s="8">
        <f t="shared" ref="F413" si="1088">AVERAGE(E413:E415)</f>
        <v>4906.6688640000002</v>
      </c>
      <c r="G413" s="8">
        <f t="shared" ref="G413" si="1089">STDEV(E413:E415)/SQRT(COUNT(E413:E415))</f>
        <v>921.71941509511407</v>
      </c>
      <c r="H413" s="8">
        <f t="shared" ref="H413:H444" si="1090">F413*$P$2</f>
        <v>3469335.9687803634</v>
      </c>
      <c r="I413" s="8">
        <f t="shared" ref="I413" si="1091">H413*SQRT((G413/F413)^2+($Q$2/$P$2)^2)</f>
        <v>652543.32143959752</v>
      </c>
      <c r="J413">
        <v>94.225303999999994</v>
      </c>
      <c r="K413" s="8">
        <f t="shared" ref="K413" si="1092">AVERAGE(J413:J415)</f>
        <v>129.873932</v>
      </c>
      <c r="L413" s="8">
        <f t="shared" ref="L413" si="1093">STDEV(J413:J415)/SQRT(COUNT(J413:J415))</f>
        <v>33.606327277032236</v>
      </c>
      <c r="M413" s="8">
        <f t="shared" ref="M413:M444" si="1094">K413*$P$4</f>
        <v>51219.465617405789</v>
      </c>
      <c r="N413" s="8">
        <f t="shared" ref="N413" si="1095">M413*SQRT((L413/K413)^2+($Q$4/$P$4)^2)</f>
        <v>13297.344066813002</v>
      </c>
    </row>
    <row r="414" spans="1:14" ht="12.75" customHeight="1">
      <c r="A414" t="s">
        <v>432</v>
      </c>
      <c r="B414" s="9"/>
      <c r="C414" s="8"/>
      <c r="D414">
        <v>10215</v>
      </c>
      <c r="E414">
        <v>4041.9719239999999</v>
      </c>
      <c r="F414" s="8"/>
      <c r="G414" s="8"/>
      <c r="H414" s="8"/>
      <c r="I414" s="8"/>
      <c r="J414">
        <v>98.352149999999995</v>
      </c>
      <c r="K414" s="8"/>
      <c r="L414" s="8"/>
      <c r="M414" s="8"/>
      <c r="N414" s="8"/>
    </row>
    <row r="415" spans="1:14" ht="12.75" customHeight="1">
      <c r="A415" t="s">
        <v>433</v>
      </c>
      <c r="B415" s="9"/>
      <c r="C415" s="8"/>
      <c r="D415">
        <v>10420</v>
      </c>
      <c r="E415">
        <v>6748.955078</v>
      </c>
      <c r="F415" s="8"/>
      <c r="G415" s="8"/>
      <c r="H415" s="8"/>
      <c r="I415" s="8"/>
      <c r="J415">
        <v>197.044342</v>
      </c>
      <c r="K415" s="8"/>
      <c r="L415" s="8"/>
      <c r="M415" s="8"/>
      <c r="N415" s="8"/>
    </row>
    <row r="416" spans="1:14" ht="12.75" customHeight="1">
      <c r="A416" t="s">
        <v>434</v>
      </c>
      <c r="B416" s="9"/>
      <c r="C416" s="8">
        <v>17.782794100389221</v>
      </c>
      <c r="D416">
        <v>10428</v>
      </c>
      <c r="E416">
        <v>7267.6547849999997</v>
      </c>
      <c r="F416" s="8">
        <f t="shared" ref="F416" si="1096">AVERAGE(E416:E418)</f>
        <v>7677.6180009999998</v>
      </c>
      <c r="G416" s="8">
        <f t="shared" ref="G416" si="1097">STDEV(E416:E418)/SQRT(COUNT(E416:E418))</f>
        <v>341.06570627731963</v>
      </c>
      <c r="H416" s="8">
        <f t="shared" ref="H416:H447" si="1098">F416*$P$2</f>
        <v>5428578.3336335802</v>
      </c>
      <c r="I416" s="8">
        <f t="shared" ref="I416" si="1099">H416*SQRT((G416/F416)^2+($Q$2/$P$2)^2)</f>
        <v>246572.91158051661</v>
      </c>
      <c r="J416">
        <v>239.22442599999999</v>
      </c>
      <c r="K416" s="8">
        <f t="shared" ref="K416" si="1100">AVERAGE(J416:J418)</f>
        <v>265.62222266666669</v>
      </c>
      <c r="L416" s="8">
        <f t="shared" ref="L416" si="1101">STDEV(J416:J418)/SQRT(COUNT(J416:J418))</f>
        <v>16.263469090695914</v>
      </c>
      <c r="M416" s="8">
        <f t="shared" ref="M416:M447" si="1102">K416*$P$4</f>
        <v>104755.65105008324</v>
      </c>
      <c r="N416" s="8">
        <f t="shared" ref="N416" si="1103">M416*SQRT((L416/K416)^2+($Q$4/$P$4)^2)</f>
        <v>6782.0602878368991</v>
      </c>
    </row>
    <row r="417" spans="1:14" ht="12.75" customHeight="1">
      <c r="A417" t="s">
        <v>435</v>
      </c>
      <c r="B417" s="9"/>
      <c r="C417" s="8"/>
      <c r="D417">
        <v>10395</v>
      </c>
      <c r="E417">
        <v>7410.4501950000003</v>
      </c>
      <c r="F417" s="8"/>
      <c r="G417" s="8"/>
      <c r="H417" s="8"/>
      <c r="I417" s="8"/>
      <c r="J417">
        <v>262.36303700000002</v>
      </c>
      <c r="K417" s="8"/>
      <c r="L417" s="8"/>
      <c r="M417" s="8"/>
      <c r="N417" s="8"/>
    </row>
    <row r="418" spans="1:14" ht="12.75" customHeight="1">
      <c r="A418" t="s">
        <v>436</v>
      </c>
      <c r="B418" s="9"/>
      <c r="C418" s="8"/>
      <c r="D418">
        <v>10435</v>
      </c>
      <c r="E418">
        <v>8354.7490230000003</v>
      </c>
      <c r="F418" s="8"/>
      <c r="G418" s="8"/>
      <c r="H418" s="8"/>
      <c r="I418" s="8"/>
      <c r="J418">
        <v>295.27920499999999</v>
      </c>
      <c r="K418" s="8"/>
      <c r="L418" s="8"/>
      <c r="M418" s="8"/>
      <c r="N418" s="8"/>
    </row>
    <row r="419" spans="1:14" ht="12.75" customHeight="1">
      <c r="A419" t="s">
        <v>437</v>
      </c>
      <c r="B419" s="9"/>
      <c r="C419" s="8">
        <v>21.544346900318825</v>
      </c>
      <c r="D419">
        <v>10476</v>
      </c>
      <c r="E419">
        <v>8378.5195309999999</v>
      </c>
      <c r="F419" s="8">
        <f t="shared" ref="F419" si="1104">AVERAGE(E419:E421)</f>
        <v>8814.6743163333322</v>
      </c>
      <c r="G419" s="8">
        <f t="shared" ref="G419" si="1105">STDEV(E419:E421)/SQRT(COUNT(E419:E421))</f>
        <v>599.10197836238899</v>
      </c>
      <c r="H419" s="8">
        <f t="shared" ref="H419:H450" si="1106">F419*$P$2</f>
        <v>6232551.5551113598</v>
      </c>
      <c r="I419" s="8">
        <f t="shared" ref="I419" si="1107">H419*SQRT((G419/F419)^2+($Q$2/$P$2)^2)</f>
        <v>427695.2640116695</v>
      </c>
      <c r="J419">
        <v>290.70367399999998</v>
      </c>
      <c r="K419" s="8">
        <f t="shared" ref="K419" si="1108">AVERAGE(J419:J421)</f>
        <v>321.16714466666667</v>
      </c>
      <c r="L419" s="8">
        <f t="shared" ref="L419" si="1109">STDEV(J419:J421)/SQRT(COUNT(J419:J421))</f>
        <v>48.708541728912479</v>
      </c>
      <c r="M419" s="8">
        <f t="shared" ref="M419:M450" si="1110">K419*$P$4</f>
        <v>126661.36514365888</v>
      </c>
      <c r="N419" s="8">
        <f t="shared" ref="N419" si="1111">M419*SQRT((L419/K419)^2+($Q$4/$P$4)^2)</f>
        <v>19393.552320575818</v>
      </c>
    </row>
    <row r="420" spans="1:14" ht="12.75" customHeight="1">
      <c r="A420" t="s">
        <v>438</v>
      </c>
      <c r="B420" s="9"/>
      <c r="C420" s="8"/>
      <c r="D420">
        <v>10436</v>
      </c>
      <c r="E420">
        <v>8066.2651370000003</v>
      </c>
      <c r="F420" s="8"/>
      <c r="G420" s="8"/>
      <c r="H420" s="8"/>
      <c r="I420" s="8"/>
      <c r="J420">
        <v>256.26431300000002</v>
      </c>
      <c r="K420" s="8"/>
      <c r="L420" s="8"/>
      <c r="M420" s="8"/>
      <c r="N420" s="8"/>
    </row>
    <row r="421" spans="1:14" ht="12.75" customHeight="1">
      <c r="A421" t="s">
        <v>439</v>
      </c>
      <c r="B421" s="9"/>
      <c r="C421" s="8"/>
      <c r="D421">
        <v>10536</v>
      </c>
      <c r="E421">
        <v>9999.2382809999999</v>
      </c>
      <c r="F421" s="8"/>
      <c r="G421" s="8"/>
      <c r="H421" s="8"/>
      <c r="I421" s="8"/>
      <c r="J421">
        <v>416.53344700000002</v>
      </c>
      <c r="K421" s="8"/>
      <c r="L421" s="8"/>
      <c r="M421" s="8"/>
      <c r="N421" s="8"/>
    </row>
    <row r="422" spans="1:14" ht="12.75" customHeight="1">
      <c r="A422" t="s">
        <v>440</v>
      </c>
      <c r="B422" s="9"/>
      <c r="C422" s="8">
        <v>31.622776601683775</v>
      </c>
      <c r="D422">
        <v>10404</v>
      </c>
      <c r="E422">
        <v>9934.9775389999995</v>
      </c>
      <c r="F422" s="8">
        <f t="shared" ref="F422" si="1112">AVERAGE(E422:E424)</f>
        <v>10093.072265333334</v>
      </c>
      <c r="G422" s="8">
        <f t="shared" ref="G422" si="1113">STDEV(E422:E424)/SQRT(COUNT(E422:E424))</f>
        <v>140.3459133694177</v>
      </c>
      <c r="H422" s="8">
        <f t="shared" ref="H422:H453" si="1114">F422*$P$2</f>
        <v>7136462.5606861487</v>
      </c>
      <c r="I422" s="8">
        <f t="shared" ref="I422" si="1115">H422*SQRT((G422/F422)^2+($Q$2/$P$2)^2)</f>
        <v>120055.82154031476</v>
      </c>
      <c r="J422">
        <v>465.448151</v>
      </c>
      <c r="K422" s="8">
        <f t="shared" ref="K422" si="1116">AVERAGE(J422:J424)</f>
        <v>484.66941333333335</v>
      </c>
      <c r="L422" s="8">
        <f t="shared" ref="L422" si="1117">STDEV(J422:J424)/SQRT(COUNT(J422:J424))</f>
        <v>21.019620941996649</v>
      </c>
      <c r="M422" s="8">
        <f t="shared" ref="M422:M453" si="1118">K422*$P$4</f>
        <v>191143.11832827932</v>
      </c>
      <c r="N422" s="8">
        <f t="shared" ref="N422" si="1119">M422*SQRT((L422/K422)^2+($Q$4/$P$4)^2)</f>
        <v>9213.638879433207</v>
      </c>
    </row>
    <row r="423" spans="1:14" ht="12.75" customHeight="1">
      <c r="A423" t="s">
        <v>441</v>
      </c>
      <c r="B423" s="9"/>
      <c r="C423" s="8"/>
      <c r="D423">
        <v>10394</v>
      </c>
      <c r="E423">
        <v>9971.2578119999998</v>
      </c>
      <c r="F423" s="8"/>
      <c r="G423" s="8"/>
      <c r="H423" s="8"/>
      <c r="I423" s="8"/>
      <c r="J423">
        <v>461.90133700000001</v>
      </c>
      <c r="K423" s="8"/>
      <c r="L423" s="8"/>
      <c r="M423" s="8"/>
      <c r="N423" s="8"/>
    </row>
    <row r="424" spans="1:14" ht="12.75" customHeight="1">
      <c r="A424" t="s">
        <v>442</v>
      </c>
      <c r="B424" s="9"/>
      <c r="C424" s="8"/>
      <c r="D424">
        <v>10452</v>
      </c>
      <c r="E424">
        <v>10372.981444999999</v>
      </c>
      <c r="F424" s="8"/>
      <c r="G424" s="8"/>
      <c r="H424" s="8"/>
      <c r="I424" s="8"/>
      <c r="J424">
        <v>526.65875200000005</v>
      </c>
      <c r="K424" s="8"/>
      <c r="L424" s="8"/>
      <c r="M424" s="8"/>
      <c r="N424" s="8"/>
    </row>
    <row r="425" spans="1:14" ht="12.75" customHeight="1">
      <c r="A425" t="s">
        <v>443</v>
      </c>
      <c r="B425" s="9"/>
      <c r="C425" s="8">
        <v>56.234132519034866</v>
      </c>
      <c r="D425">
        <v>10333</v>
      </c>
      <c r="E425">
        <v>10257.9375</v>
      </c>
      <c r="F425" s="8">
        <f t="shared" ref="F425" si="1120">AVERAGE(E425:E427)</f>
        <v>10496.494140666666</v>
      </c>
      <c r="G425" s="8">
        <f t="shared" ref="G425" si="1121">STDEV(E425:E427)/SQRT(COUNT(E425:E427))</f>
        <v>175.7625561296129</v>
      </c>
      <c r="H425" s="8">
        <f t="shared" ref="H425:H456" si="1122">F425*$P$2</f>
        <v>7421708.2256128369</v>
      </c>
      <c r="I425" s="8">
        <f t="shared" ref="I425" si="1123">H425*SQRT((G425/F425)^2+($Q$2/$P$2)^2)</f>
        <v>142768.3567336394</v>
      </c>
      <c r="J425">
        <v>503.801331</v>
      </c>
      <c r="K425" s="8">
        <f t="shared" ref="K425" si="1124">AVERAGE(J425:J427)</f>
        <v>500.86742166666664</v>
      </c>
      <c r="L425" s="8">
        <f t="shared" ref="L425" si="1125">STDEV(J425:J427)/SQRT(COUNT(J425:J427))</f>
        <v>10.597950875574753</v>
      </c>
      <c r="M425" s="8">
        <f t="shared" ref="M425:M456" si="1126">K425*$P$4</f>
        <v>197531.26195435831</v>
      </c>
      <c r="N425" s="8">
        <f t="shared" ref="N425" si="1127">M425*SQRT((L425/K425)^2+($Q$4/$P$4)^2)</f>
        <v>5894.0997993714973</v>
      </c>
    </row>
    <row r="426" spans="1:14" ht="12.75" customHeight="1">
      <c r="A426" t="s">
        <v>444</v>
      </c>
      <c r="B426" s="9"/>
      <c r="C426" s="8"/>
      <c r="D426">
        <v>10378</v>
      </c>
      <c r="E426">
        <v>10392.175781</v>
      </c>
      <c r="F426" s="8"/>
      <c r="G426" s="8"/>
      <c r="H426" s="8"/>
      <c r="I426" s="8"/>
      <c r="J426">
        <v>517.57995600000004</v>
      </c>
      <c r="K426" s="8"/>
      <c r="L426" s="8"/>
      <c r="M426" s="8"/>
      <c r="N426" s="8"/>
    </row>
    <row r="427" spans="1:14" ht="12.75" customHeight="1">
      <c r="A427" t="s">
        <v>445</v>
      </c>
      <c r="B427" s="9"/>
      <c r="C427" s="8"/>
      <c r="D427">
        <v>10417</v>
      </c>
      <c r="E427">
        <v>10839.369140999999</v>
      </c>
      <c r="F427" s="8"/>
      <c r="G427" s="8"/>
      <c r="H427" s="8"/>
      <c r="I427" s="8"/>
      <c r="J427">
        <v>481.220978</v>
      </c>
      <c r="K427" s="8"/>
      <c r="L427" s="8"/>
      <c r="M427" s="8"/>
      <c r="N427" s="8"/>
    </row>
    <row r="428" spans="1:14" ht="12.75" customHeight="1">
      <c r="A428" t="s">
        <v>446</v>
      </c>
      <c r="B428" s="9"/>
      <c r="C428" s="8">
        <v>99.999999999999957</v>
      </c>
      <c r="D428">
        <v>10362</v>
      </c>
      <c r="E428">
        <v>10670.588867</v>
      </c>
      <c r="F428" s="8">
        <f t="shared" ref="F428" si="1128">AVERAGE(E428:E430)</f>
        <v>10980.234049666667</v>
      </c>
      <c r="G428" s="8">
        <f t="shared" ref="G428" si="1129">STDEV(E428:E430)/SQRT(COUNT(E428:E430))</f>
        <v>263.39692025400007</v>
      </c>
      <c r="H428" s="8">
        <f t="shared" ref="H428:H459" si="1130">F428*$P$2</f>
        <v>7763743.9961824659</v>
      </c>
      <c r="I428" s="8">
        <f t="shared" ref="I428" si="1131">H428*SQRT((G428/F428)^2+($Q$2/$P$2)^2)</f>
        <v>200222.25429424361</v>
      </c>
      <c r="J428">
        <v>508.90319799999997</v>
      </c>
      <c r="K428" s="8">
        <f t="shared" ref="K428" si="1132">AVERAGE(J428:J430)</f>
        <v>469.6009013333333</v>
      </c>
      <c r="L428" s="8">
        <f t="shared" ref="L428" si="1133">STDEV(J428:J430)/SQRT(COUNT(J428:J430))</f>
        <v>36.171550405215285</v>
      </c>
      <c r="M428" s="8">
        <f t="shared" ref="M428:M459" si="1134">K428*$P$4</f>
        <v>185200.42359035864</v>
      </c>
      <c r="N428" s="8">
        <f t="shared" ref="N428" si="1135">M428*SQRT((L428/K428)^2+($Q$4/$P$4)^2)</f>
        <v>14787.847113289339</v>
      </c>
    </row>
    <row r="429" spans="1:14" ht="12.75" customHeight="1">
      <c r="A429" t="s">
        <v>447</v>
      </c>
      <c r="B429" s="9"/>
      <c r="C429" s="8"/>
      <c r="D429">
        <v>10521</v>
      </c>
      <c r="E429">
        <v>10765.971680000001</v>
      </c>
      <c r="F429" s="8"/>
      <c r="G429" s="8"/>
      <c r="H429" s="8"/>
      <c r="I429" s="8"/>
      <c r="J429">
        <v>502.54861499999998</v>
      </c>
      <c r="K429" s="8"/>
      <c r="L429" s="8"/>
      <c r="M429" s="8"/>
      <c r="N429" s="8"/>
    </row>
    <row r="430" spans="1:14" ht="12.75" customHeight="1">
      <c r="A430" t="s">
        <v>448</v>
      </c>
      <c r="B430" s="9"/>
      <c r="C430" s="8"/>
      <c r="D430">
        <v>10307</v>
      </c>
      <c r="E430">
        <v>11504.141602</v>
      </c>
      <c r="F430" s="8"/>
      <c r="G430" s="8"/>
      <c r="H430" s="8"/>
      <c r="I430" s="8"/>
      <c r="J430">
        <v>397.35089099999999</v>
      </c>
      <c r="K430" s="8"/>
      <c r="L430" s="8"/>
      <c r="M430" s="8"/>
      <c r="N430" s="8"/>
    </row>
    <row r="431" spans="1:14" ht="12.75" customHeight="1">
      <c r="A431" t="s">
        <v>449</v>
      </c>
      <c r="B431" s="9"/>
      <c r="C431" s="8">
        <v>1000</v>
      </c>
      <c r="D431">
        <v>10354</v>
      </c>
      <c r="E431">
        <v>11233.811523</v>
      </c>
      <c r="F431" s="8">
        <f t="shared" ref="F431" si="1136">AVERAGE(E431:E433)</f>
        <v>7526.3892316666679</v>
      </c>
      <c r="G431" s="8">
        <f t="shared" ref="G431" si="1137">STDEV(E431:E433)/SQRT(COUNT(E431:E433))</f>
        <v>3761.9621359039547</v>
      </c>
      <c r="H431" s="8">
        <f t="shared" ref="H431:H462" si="1138">F431*$P$2</f>
        <v>5321649.6976271952</v>
      </c>
      <c r="I431" s="8">
        <f t="shared" ref="I431" si="1139">H431*SQRT((G431/F431)^2+($Q$2/$P$2)^2)</f>
        <v>2660430.6325210477</v>
      </c>
      <c r="J431">
        <v>371.70239299999997</v>
      </c>
      <c r="K431" s="8">
        <f t="shared" ref="K431" si="1140">AVERAGE(J431:J433)</f>
        <v>248.17330366666667</v>
      </c>
      <c r="L431" s="8">
        <f t="shared" ref="L431" si="1141">STDEV(J431:J433)/SQRT(COUNT(J431:J433))</f>
        <v>122.77741639213353</v>
      </c>
      <c r="M431" s="8">
        <f t="shared" ref="M431:M462" si="1142">K431*$P$4</f>
        <v>97874.175352701568</v>
      </c>
      <c r="N431" s="8">
        <f t="shared" ref="N431" si="1143">M431*SQRT((L431/K431)^2+($Q$4/$P$4)^2)</f>
        <v>48464.519164141682</v>
      </c>
    </row>
    <row r="432" spans="1:14" ht="12.75" customHeight="1">
      <c r="A432" t="s">
        <v>450</v>
      </c>
      <c r="B432" s="9"/>
      <c r="C432" s="8"/>
      <c r="D432">
        <v>10447</v>
      </c>
      <c r="E432">
        <v>11342.628906</v>
      </c>
      <c r="F432" s="8"/>
      <c r="G432" s="8"/>
      <c r="H432" s="8"/>
      <c r="I432" s="8"/>
      <c r="J432">
        <v>370.19751000000002</v>
      </c>
      <c r="K432" s="8"/>
      <c r="L432" s="8"/>
      <c r="M432" s="8"/>
      <c r="N432" s="8"/>
    </row>
    <row r="433" spans="1:14" ht="12.75" customHeight="1">
      <c r="A433" t="s">
        <v>451</v>
      </c>
      <c r="B433" s="9"/>
      <c r="C433" s="8"/>
      <c r="D433">
        <v>10391</v>
      </c>
      <c r="E433">
        <v>2.7272660000000002</v>
      </c>
      <c r="F433" s="8"/>
      <c r="G433" s="8"/>
      <c r="H433" s="8"/>
      <c r="I433" s="8"/>
      <c r="J433">
        <v>2.6200079999999999</v>
      </c>
      <c r="K433" s="8"/>
      <c r="L433" s="8"/>
      <c r="M433" s="8"/>
      <c r="N433" s="8"/>
    </row>
    <row r="434" spans="1:14" ht="12.75" customHeight="1">
      <c r="A434" t="s">
        <v>452</v>
      </c>
      <c r="B434" s="9" t="s">
        <v>453</v>
      </c>
      <c r="C434" s="8">
        <v>0</v>
      </c>
      <c r="D434">
        <v>10074</v>
      </c>
      <c r="E434">
        <v>3.9885120000000001</v>
      </c>
      <c r="F434" s="8">
        <f t="shared" ref="F434" si="1144">AVERAGE(E434:E436)</f>
        <v>3.7003916666666665</v>
      </c>
      <c r="G434" s="8">
        <f t="shared" ref="G434" si="1145">STDEV(E434:E436)/SQRT(COUNT(E434:E436))</f>
        <v>0.1459251326083954</v>
      </c>
      <c r="H434" s="8">
        <f t="shared" ref="H434:H481" si="1146">F434*$P$2</f>
        <v>2616.4190540618847</v>
      </c>
      <c r="I434" s="8">
        <f t="shared" ref="I434" si="1147">H434*SQRT((G434/F434)^2+($Q$2/$P$2)^2)</f>
        <v>106.11114899063803</v>
      </c>
      <c r="J434">
        <v>2.7370899999999998</v>
      </c>
      <c r="K434" s="8">
        <f t="shared" ref="K434" si="1148">AVERAGE(J434:J436)</f>
        <v>2.4751276666666668</v>
      </c>
      <c r="L434" s="8">
        <f t="shared" ref="L434" si="1149">STDEV(J434:J436)/SQRT(COUNT(J434:J436))</f>
        <v>0.15817105357843164</v>
      </c>
      <c r="M434" s="8">
        <f t="shared" ref="M434:M481" si="1150">K434*$P$4</f>
        <v>976.13673867611215</v>
      </c>
      <c r="N434" s="8">
        <f t="shared" ref="N434" si="1151">M434*SQRT((L434/K434)^2+($Q$4/$P$4)^2)</f>
        <v>65.672971506927013</v>
      </c>
    </row>
    <row r="435" spans="1:14" ht="12.75" customHeight="1">
      <c r="A435" t="s">
        <v>454</v>
      </c>
      <c r="B435" s="9"/>
      <c r="C435" s="8"/>
      <c r="D435">
        <v>10137</v>
      </c>
      <c r="E435">
        <v>3.5160520000000002</v>
      </c>
      <c r="F435" s="8"/>
      <c r="G435" s="8"/>
      <c r="H435" s="8"/>
      <c r="I435" s="8"/>
      <c r="J435">
        <v>2.4977239999999998</v>
      </c>
      <c r="K435" s="8"/>
      <c r="L435" s="8"/>
      <c r="M435" s="8"/>
      <c r="N435" s="8"/>
    </row>
    <row r="436" spans="1:14" ht="12.75" customHeight="1">
      <c r="A436" t="s">
        <v>455</v>
      </c>
      <c r="B436" s="9"/>
      <c r="C436" s="8"/>
      <c r="D436">
        <v>10165</v>
      </c>
      <c r="E436">
        <v>3.5966109999999998</v>
      </c>
      <c r="F436" s="8"/>
      <c r="G436" s="8"/>
      <c r="H436" s="8"/>
      <c r="I436" s="8"/>
      <c r="J436">
        <v>2.190569</v>
      </c>
      <c r="K436" s="8"/>
      <c r="L436" s="8"/>
      <c r="M436" s="8"/>
      <c r="N436" s="8"/>
    </row>
    <row r="437" spans="1:14" ht="12.75" customHeight="1">
      <c r="A437" t="s">
        <v>456</v>
      </c>
      <c r="B437" s="9"/>
      <c r="C437" s="8">
        <v>1</v>
      </c>
      <c r="D437">
        <v>10208</v>
      </c>
      <c r="E437">
        <v>3.3256579999999998</v>
      </c>
      <c r="F437" s="8">
        <f t="shared" ref="F437" si="1152">AVERAGE(E437:E439)</f>
        <v>3.8937223333333328</v>
      </c>
      <c r="G437" s="8">
        <f t="shared" ref="G437" si="1153">STDEV(E437:E439)/SQRT(COUNT(E437:E439))</f>
        <v>0.32704719257539283</v>
      </c>
      <c r="H437" s="8">
        <f t="shared" ref="H437:H481" si="1154">F437*$P$2</f>
        <v>2753.1164865411906</v>
      </c>
      <c r="I437" s="8">
        <f t="shared" ref="I437" si="1155">H437*SQRT((G437/F437)^2+($Q$2/$P$2)^2)</f>
        <v>232.70847735925568</v>
      </c>
      <c r="J437">
        <v>2.5707110000000002</v>
      </c>
      <c r="K437" s="8">
        <f t="shared" ref="K437" si="1156">AVERAGE(J437:J439)</f>
        <v>2.5341499999999999</v>
      </c>
      <c r="L437" s="8">
        <f t="shared" ref="L437" si="1157">STDEV(J437:J439)/SQRT(COUNT(J437:J439))</f>
        <v>0.20961037450231279</v>
      </c>
      <c r="M437" s="8">
        <f t="shared" ref="M437:M481" si="1158">K437*$P$4</f>
        <v>999.41386847630724</v>
      </c>
      <c r="N437" s="8">
        <f t="shared" ref="N437" si="1159">M437*SQRT((L437/K437)^2+($Q$4/$P$4)^2)</f>
        <v>85.298054060262118</v>
      </c>
    </row>
    <row r="438" spans="1:14" ht="12.75" customHeight="1">
      <c r="A438" t="s">
        <v>457</v>
      </c>
      <c r="B438" s="9"/>
      <c r="C438" s="8"/>
      <c r="D438">
        <v>10182</v>
      </c>
      <c r="E438">
        <v>4.4585689999999998</v>
      </c>
      <c r="F438" s="8"/>
      <c r="G438" s="8"/>
      <c r="H438" s="8"/>
      <c r="I438" s="8"/>
      <c r="J438">
        <v>2.877542</v>
      </c>
      <c r="K438" s="8"/>
      <c r="L438" s="8"/>
      <c r="M438" s="8"/>
      <c r="N438" s="8"/>
    </row>
    <row r="439" spans="1:14" ht="12.75" customHeight="1">
      <c r="A439" t="s">
        <v>458</v>
      </c>
      <c r="B439" s="9"/>
      <c r="C439" s="8"/>
      <c r="D439">
        <v>10121</v>
      </c>
      <c r="E439">
        <v>3.8969399999999998</v>
      </c>
      <c r="F439" s="8"/>
      <c r="G439" s="8"/>
      <c r="H439" s="8"/>
      <c r="I439" s="8"/>
      <c r="J439">
        <v>2.1541969999999999</v>
      </c>
      <c r="K439" s="8"/>
      <c r="L439" s="8"/>
      <c r="M439" s="8"/>
      <c r="N439" s="8"/>
    </row>
    <row r="440" spans="1:14" ht="12.75" customHeight="1">
      <c r="A440" t="s">
        <v>459</v>
      </c>
      <c r="B440" s="9"/>
      <c r="C440" s="8">
        <v>1.4677992676220697</v>
      </c>
      <c r="D440">
        <v>10150</v>
      </c>
      <c r="E440">
        <v>4.3375069999999996</v>
      </c>
      <c r="F440" s="8">
        <f t="shared" ref="F440" si="1160">AVERAGE(E440:E442)</f>
        <v>4.4700246666666663</v>
      </c>
      <c r="G440" s="8">
        <f t="shared" ref="G440" si="1161">STDEV(E440:E442)/SQRT(COUNT(E440:E442))</f>
        <v>0.40516767213765142</v>
      </c>
      <c r="H440" s="8">
        <f t="shared" ref="H440:H481" si="1162">F440*$P$2</f>
        <v>3160.5999482018683</v>
      </c>
      <c r="I440" s="8">
        <f t="shared" ref="I440" si="1163">H440*SQRT((G440/F440)^2+($Q$2/$P$2)^2)</f>
        <v>288.03893038511188</v>
      </c>
      <c r="J440">
        <v>2.5138039999999999</v>
      </c>
      <c r="K440" s="8">
        <f t="shared" ref="K440" si="1164">AVERAGE(J440:J442)</f>
        <v>2.5730193333333333</v>
      </c>
      <c r="L440" s="8">
        <f t="shared" ref="L440" si="1165">STDEV(J440:J442)/SQRT(COUNT(J440:J442))</f>
        <v>8.1960798866151735E-2</v>
      </c>
      <c r="M440" s="8">
        <f t="shared" ref="M440:M481" si="1166">K440*$P$4</f>
        <v>1014.743091605073</v>
      </c>
      <c r="N440" s="8">
        <f t="shared" ref="N440" si="1167">M440*SQRT((L440/K440)^2+($Q$4/$P$4)^2)</f>
        <v>38.737637534251533</v>
      </c>
    </row>
    <row r="441" spans="1:14" ht="12.75" customHeight="1">
      <c r="A441" t="s">
        <v>460</v>
      </c>
      <c r="B441" s="9"/>
      <c r="C441" s="8"/>
      <c r="D441">
        <v>10189</v>
      </c>
      <c r="E441">
        <v>3.84396</v>
      </c>
      <c r="F441" s="8"/>
      <c r="G441" s="8"/>
      <c r="H441" s="8"/>
      <c r="I441" s="8"/>
      <c r="J441">
        <v>2.470253</v>
      </c>
      <c r="K441" s="8"/>
      <c r="L441" s="8"/>
      <c r="M441" s="8"/>
      <c r="N441" s="8"/>
    </row>
    <row r="442" spans="1:14" ht="12.75" customHeight="1">
      <c r="A442" t="s">
        <v>461</v>
      </c>
      <c r="B442" s="9"/>
      <c r="C442" s="8"/>
      <c r="D442">
        <v>10151</v>
      </c>
      <c r="E442">
        <v>5.2286070000000002</v>
      </c>
      <c r="F442" s="8"/>
      <c r="G442" s="8"/>
      <c r="H442" s="8"/>
      <c r="I442" s="8"/>
      <c r="J442">
        <v>2.735001</v>
      </c>
      <c r="K442" s="8"/>
      <c r="L442" s="8"/>
      <c r="M442" s="8"/>
      <c r="N442" s="8"/>
    </row>
    <row r="443" spans="1:14" ht="12.75" customHeight="1">
      <c r="A443" t="s">
        <v>462</v>
      </c>
      <c r="B443" s="9"/>
      <c r="C443" s="8">
        <v>2.1544346900318838</v>
      </c>
      <c r="D443">
        <v>10177</v>
      </c>
      <c r="E443">
        <v>5.0232289999999997</v>
      </c>
      <c r="F443" s="8">
        <f t="shared" ref="F443" si="1168">AVERAGE(E443:E445)</f>
        <v>11.646129333333334</v>
      </c>
      <c r="G443" s="8">
        <f t="shared" ref="G443" si="1169">STDEV(E443:E445)/SQRT(COUNT(E443:E445))</f>
        <v>6.0764319172394892</v>
      </c>
      <c r="H443" s="8">
        <f t="shared" ref="H443:H481" si="1170">F443*$P$2</f>
        <v>8234.5755365001551</v>
      </c>
      <c r="I443" s="8">
        <f t="shared" ref="I443" si="1171">H443*SQRT((G443/F443)^2+($Q$2/$P$2)^2)</f>
        <v>4297.1424258435391</v>
      </c>
      <c r="J443">
        <v>2.6542240000000001</v>
      </c>
      <c r="K443" s="8">
        <f t="shared" ref="K443" si="1172">AVERAGE(J443:J445)</f>
        <v>4.6631026666666671</v>
      </c>
      <c r="L443" s="8">
        <f t="shared" ref="L443" si="1173">STDEV(J443:J445)/SQRT(COUNT(J443:J445))</f>
        <v>1.6657779926375069</v>
      </c>
      <c r="M443" s="8">
        <f t="shared" ref="M443:M481" si="1174">K443*$P$4</f>
        <v>1839.0266855535458</v>
      </c>
      <c r="N443" s="8">
        <f t="shared" ref="N443" si="1175">M443*SQRT((L443/K443)^2+($Q$4/$P$4)^2)</f>
        <v>658.08515617050443</v>
      </c>
    </row>
    <row r="444" spans="1:14" ht="12.75" customHeight="1">
      <c r="A444" t="s">
        <v>463</v>
      </c>
      <c r="B444" s="9"/>
      <c r="C444" s="8"/>
      <c r="D444">
        <v>10168</v>
      </c>
      <c r="E444">
        <v>6.13307</v>
      </c>
      <c r="F444" s="8"/>
      <c r="G444" s="8"/>
      <c r="H444" s="8"/>
      <c r="I444" s="8"/>
      <c r="J444">
        <v>3.3658570000000001</v>
      </c>
      <c r="K444" s="8"/>
      <c r="L444" s="8"/>
      <c r="M444" s="8"/>
      <c r="N444" s="8"/>
    </row>
    <row r="445" spans="1:14" ht="12.75" customHeight="1">
      <c r="A445" t="s">
        <v>464</v>
      </c>
      <c r="B445" s="9"/>
      <c r="C445" s="8"/>
      <c r="D445">
        <v>10392</v>
      </c>
      <c r="E445">
        <v>23.782088999999999</v>
      </c>
      <c r="F445" s="8"/>
      <c r="G445" s="8"/>
      <c r="H445" s="8"/>
      <c r="I445" s="8"/>
      <c r="J445">
        <v>7.9692270000000001</v>
      </c>
      <c r="K445" s="8"/>
      <c r="L445" s="8"/>
      <c r="M445" s="8"/>
      <c r="N445" s="8"/>
    </row>
    <row r="446" spans="1:14" ht="12.75" customHeight="1">
      <c r="A446" t="s">
        <v>465</v>
      </c>
      <c r="B446" s="9"/>
      <c r="C446" s="8">
        <v>3.1622776601683795</v>
      </c>
      <c r="D446">
        <v>10246</v>
      </c>
      <c r="E446">
        <v>14.849282000000001</v>
      </c>
      <c r="F446" s="8">
        <f t="shared" ref="F446" si="1176">AVERAGE(E446:E448)</f>
        <v>37.696199666666665</v>
      </c>
      <c r="G446" s="8">
        <f t="shared" ref="G446" si="1177">STDEV(E446:E448)/SQRT(COUNT(E446:E448))</f>
        <v>21.485660219027515</v>
      </c>
      <c r="H446" s="8">
        <f t="shared" ref="H446:H481" si="1178">F446*$P$2</f>
        <v>26653.679923140011</v>
      </c>
      <c r="I446" s="8">
        <f t="shared" ref="I446" si="1179">H446*SQRT((G446/F446)^2+($Q$2/$P$2)^2)</f>
        <v>15193.863899416716</v>
      </c>
      <c r="J446">
        <v>3.2937059999999998</v>
      </c>
      <c r="K446" s="8">
        <f t="shared" ref="K446" si="1180">AVERAGE(J446:J448)</f>
        <v>3.8885749999999994</v>
      </c>
      <c r="L446" s="8">
        <f t="shared" ref="L446" si="1181">STDEV(J446:J448)/SQRT(COUNT(J446:J448))</f>
        <v>0.65169054141542848</v>
      </c>
      <c r="M446" s="8">
        <f t="shared" ref="M446:M481" si="1182">K446*$P$4</f>
        <v>1533.5697506502204</v>
      </c>
      <c r="N446" s="8">
        <f t="shared" ref="N446" si="1183">M446*SQRT((L446/K446)^2+($Q$4/$P$4)^2)</f>
        <v>259.02995816294299</v>
      </c>
    </row>
    <row r="447" spans="1:14" ht="12.75" customHeight="1">
      <c r="A447" t="s">
        <v>466</v>
      </c>
      <c r="B447" s="9"/>
      <c r="C447" s="8"/>
      <c r="D447">
        <v>10180</v>
      </c>
      <c r="E447">
        <v>17.601178999999998</v>
      </c>
      <c r="F447" s="8"/>
      <c r="G447" s="8"/>
      <c r="H447" s="8"/>
      <c r="I447" s="8"/>
      <c r="J447">
        <v>3.1816689999999999</v>
      </c>
      <c r="K447" s="8"/>
      <c r="L447" s="8"/>
      <c r="M447" s="8"/>
      <c r="N447" s="8"/>
    </row>
    <row r="448" spans="1:14" ht="12.75" customHeight="1">
      <c r="A448" t="s">
        <v>467</v>
      </c>
      <c r="B448" s="9"/>
      <c r="C448" s="8"/>
      <c r="D448">
        <v>10167</v>
      </c>
      <c r="E448">
        <v>80.638137999999998</v>
      </c>
      <c r="F448" s="8"/>
      <c r="G448" s="8"/>
      <c r="H448" s="8"/>
      <c r="I448" s="8"/>
      <c r="J448">
        <v>5.1903499999999996</v>
      </c>
      <c r="K448" s="8"/>
      <c r="L448" s="8"/>
      <c r="M448" s="8"/>
      <c r="N448" s="8"/>
    </row>
    <row r="449" spans="1:14" ht="12.75" customHeight="1">
      <c r="A449" t="s">
        <v>468</v>
      </c>
      <c r="B449" s="9"/>
      <c r="C449" s="8">
        <v>4.2169650342858231</v>
      </c>
      <c r="D449">
        <v>10207</v>
      </c>
      <c r="E449">
        <v>90.454291999999995</v>
      </c>
      <c r="F449" s="8">
        <f t="shared" ref="F449" si="1184">AVERAGE(E449:E451)</f>
        <v>172.8171183333333</v>
      </c>
      <c r="G449" s="8">
        <f t="shared" ref="G449" si="1185">STDEV(E449:E451)/SQRT(COUNT(E449:E451))</f>
        <v>101.93590638472661</v>
      </c>
      <c r="H449" s="8">
        <f t="shared" ref="H449:H481" si="1186">F449*$P$2</f>
        <v>122193.01144484275</v>
      </c>
      <c r="I449" s="8">
        <f t="shared" ref="I449" si="1187">H449*SQRT((G449/F449)^2+($Q$2/$P$2)^2)</f>
        <v>72084.642181923758</v>
      </c>
      <c r="J449">
        <v>5.5333759999999996</v>
      </c>
      <c r="K449" s="8">
        <f t="shared" ref="K449" si="1188">AVERAGE(J449:J451)</f>
        <v>8.5807099999999981</v>
      </c>
      <c r="L449" s="8">
        <f t="shared" ref="L449" si="1189">STDEV(J449:J451)/SQRT(COUNT(J449:J451))</f>
        <v>3.4094309994810494</v>
      </c>
      <c r="M449" s="8">
        <f t="shared" ref="M449:M481" si="1190">K449*$P$4</f>
        <v>3384.0461596090731</v>
      </c>
      <c r="N449" s="8">
        <f t="shared" ref="N449" si="1191">M449*SQRT((L449/K449)^2+($Q$4/$P$4)^2)</f>
        <v>1346.4893749982232</v>
      </c>
    </row>
    <row r="450" spans="1:14" ht="12.75" customHeight="1">
      <c r="A450" t="s">
        <v>469</v>
      </c>
      <c r="B450" s="9"/>
      <c r="C450" s="8"/>
      <c r="D450">
        <v>10258</v>
      </c>
      <c r="E450">
        <v>52.489829999999998</v>
      </c>
      <c r="F450" s="8"/>
      <c r="G450" s="8"/>
      <c r="H450" s="8"/>
      <c r="I450" s="8"/>
      <c r="J450">
        <v>4.8215769999999996</v>
      </c>
      <c r="K450" s="8"/>
      <c r="L450" s="8"/>
      <c r="M450" s="8"/>
      <c r="N450" s="8"/>
    </row>
    <row r="451" spans="1:14" ht="12.75" customHeight="1">
      <c r="A451" t="s">
        <v>470</v>
      </c>
      <c r="B451" s="9"/>
      <c r="C451" s="8"/>
      <c r="D451">
        <v>10262</v>
      </c>
      <c r="E451">
        <v>375.50723299999999</v>
      </c>
      <c r="F451" s="8"/>
      <c r="G451" s="8"/>
      <c r="H451" s="8"/>
      <c r="I451" s="8"/>
      <c r="J451">
        <v>15.387176999999999</v>
      </c>
      <c r="K451" s="8"/>
      <c r="L451" s="8"/>
      <c r="M451" s="8"/>
      <c r="N451" s="8"/>
    </row>
    <row r="452" spans="1:14" ht="12.75" customHeight="1">
      <c r="A452" t="s">
        <v>471</v>
      </c>
      <c r="B452" s="9"/>
      <c r="C452" s="8">
        <v>5.6234132519034921</v>
      </c>
      <c r="D452">
        <v>10217</v>
      </c>
      <c r="E452">
        <v>440.23181199999999</v>
      </c>
      <c r="F452" s="8">
        <f t="shared" ref="F452" si="1192">AVERAGE(E452:E454)</f>
        <v>690.98156733333326</v>
      </c>
      <c r="G452" s="8">
        <f t="shared" ref="G452" si="1193">STDEV(E452:E454)/SQRT(COUNT(E452:E454))</f>
        <v>281.18322454597046</v>
      </c>
      <c r="H452" s="8">
        <f t="shared" ref="H452:H481" si="1194">F452*$P$2</f>
        <v>488569.18446285505</v>
      </c>
      <c r="I452" s="8">
        <f t="shared" ref="I452" si="1195">H452*SQRT((G452/F452)^2+($Q$2/$P$2)^2)</f>
        <v>198868.75317845799</v>
      </c>
      <c r="J452">
        <v>17.211386000000001</v>
      </c>
      <c r="K452" s="8">
        <f t="shared" ref="K452" si="1196">AVERAGE(J452:J454)</f>
        <v>27.191922000000002</v>
      </c>
      <c r="L452" s="8">
        <f t="shared" ref="L452" si="1197">STDEV(J452:J454)/SQRT(COUNT(J452:J454))</f>
        <v>10.61800127304571</v>
      </c>
      <c r="M452" s="8">
        <f t="shared" ref="M452:M481" si="1198">K452*$P$4</f>
        <v>10723.905040082871</v>
      </c>
      <c r="N452" s="8">
        <f t="shared" ref="N452" si="1199">M452*SQRT((L452/K452)^2+($Q$4/$P$4)^2)</f>
        <v>4193.5834952366122</v>
      </c>
    </row>
    <row r="453" spans="1:14" ht="12.75" customHeight="1">
      <c r="A453" t="s">
        <v>472</v>
      </c>
      <c r="B453" s="9"/>
      <c r="C453" s="8"/>
      <c r="D453">
        <v>10285</v>
      </c>
      <c r="E453">
        <v>380.42590300000001</v>
      </c>
      <c r="F453" s="8"/>
      <c r="G453" s="8"/>
      <c r="H453" s="8"/>
      <c r="I453" s="8"/>
      <c r="J453">
        <v>15.948967</v>
      </c>
      <c r="K453" s="8"/>
      <c r="L453" s="8"/>
      <c r="M453" s="8"/>
      <c r="N453" s="8"/>
    </row>
    <row r="454" spans="1:14" ht="12.75" customHeight="1">
      <c r="A454" t="s">
        <v>473</v>
      </c>
      <c r="B454" s="9"/>
      <c r="C454" s="8"/>
      <c r="D454">
        <v>10277</v>
      </c>
      <c r="E454">
        <v>1252.286987</v>
      </c>
      <c r="F454" s="8"/>
      <c r="G454" s="8"/>
      <c r="H454" s="8"/>
      <c r="I454" s="8"/>
      <c r="J454">
        <v>48.415413000000001</v>
      </c>
      <c r="K454" s="8"/>
      <c r="L454" s="8"/>
      <c r="M454" s="8"/>
      <c r="N454" s="8"/>
    </row>
    <row r="455" spans="1:14" ht="12.75" customHeight="1">
      <c r="A455" t="s">
        <v>474</v>
      </c>
      <c r="B455" s="9"/>
      <c r="C455" s="8">
        <v>7.4989420933245601</v>
      </c>
      <c r="D455">
        <v>10254</v>
      </c>
      <c r="E455">
        <v>1149.2691649999999</v>
      </c>
      <c r="F455" s="8">
        <f t="shared" ref="F455" si="1200">AVERAGE(E455:E457)</f>
        <v>1551.9501339999999</v>
      </c>
      <c r="G455" s="8">
        <f t="shared" ref="G455" si="1201">STDEV(E455:E457)/SQRT(COUNT(E455:E457))</f>
        <v>486.51010378331978</v>
      </c>
      <c r="H455" s="8">
        <f t="shared" ref="H455:H481" si="1202">F455*$P$2</f>
        <v>1097330.3010406094</v>
      </c>
      <c r="I455" s="8">
        <f t="shared" ref="I455" si="1203">H455*SQRT((G455/F455)^2+($Q$2/$P$2)^2)</f>
        <v>344151.36053383001</v>
      </c>
      <c r="J455">
        <v>43.802391</v>
      </c>
      <c r="K455" s="8">
        <f t="shared" ref="K455" si="1204">AVERAGE(J455:J457)</f>
        <v>61.091473666666673</v>
      </c>
      <c r="L455" s="8">
        <f t="shared" ref="L455" si="1205">STDEV(J455:J457)/SQRT(COUNT(J455:J457))</f>
        <v>19.391741675493037</v>
      </c>
      <c r="M455" s="8">
        <f t="shared" ref="M455:M481" si="1206">K455*$P$4</f>
        <v>24093.153928584259</v>
      </c>
      <c r="N455" s="8">
        <f t="shared" ref="N455" si="1207">M455*SQRT((L455/K455)^2+($Q$4/$P$4)^2)</f>
        <v>7664.4634021624852</v>
      </c>
    </row>
    <row r="456" spans="1:14" ht="12.75" customHeight="1">
      <c r="A456" t="s">
        <v>475</v>
      </c>
      <c r="B456" s="9"/>
      <c r="C456" s="8"/>
      <c r="D456">
        <v>10366</v>
      </c>
      <c r="E456">
        <v>986.17767300000003</v>
      </c>
      <c r="F456" s="8"/>
      <c r="G456" s="8"/>
      <c r="H456" s="8"/>
      <c r="I456" s="8"/>
      <c r="J456">
        <v>39.670509000000003</v>
      </c>
      <c r="K456" s="8"/>
      <c r="L456" s="8"/>
      <c r="M456" s="8"/>
      <c r="N456" s="8"/>
    </row>
    <row r="457" spans="1:14" ht="12.75" customHeight="1">
      <c r="A457" t="s">
        <v>476</v>
      </c>
      <c r="B457" s="9"/>
      <c r="C457" s="8"/>
      <c r="D457">
        <v>10338</v>
      </c>
      <c r="E457">
        <v>2520.4035640000002</v>
      </c>
      <c r="F457" s="8"/>
      <c r="G457" s="8"/>
      <c r="H457" s="8"/>
      <c r="I457" s="8"/>
      <c r="J457">
        <v>99.801520999999994</v>
      </c>
      <c r="K457" s="8"/>
      <c r="L457" s="8"/>
      <c r="M457" s="8"/>
      <c r="N457" s="8"/>
    </row>
    <row r="458" spans="1:14" ht="12.75" customHeight="1">
      <c r="A458" t="s">
        <v>477</v>
      </c>
      <c r="B458" s="9"/>
      <c r="C458" s="8">
        <v>10</v>
      </c>
      <c r="D458">
        <v>10265</v>
      </c>
      <c r="E458">
        <v>3639.8535160000001</v>
      </c>
      <c r="F458" s="8">
        <f t="shared" ref="F458" si="1208">AVERAGE(E458:E460)</f>
        <v>4044.9885253333327</v>
      </c>
      <c r="G458" s="8">
        <f t="shared" ref="G458" si="1209">STDEV(E458:E460)/SQRT(COUNT(E458:E460))</f>
        <v>494.22660384080859</v>
      </c>
      <c r="H458" s="8">
        <f t="shared" ref="H458:H481" si="1210">F458*$P$2</f>
        <v>2860071.5828217692</v>
      </c>
      <c r="I458" s="8">
        <f t="shared" ref="I458" si="1211">H458*SQRT((G458/F458)^2+($Q$2/$P$2)^2)</f>
        <v>350498.31417031214</v>
      </c>
      <c r="J458">
        <v>149.929642</v>
      </c>
      <c r="K458" s="8">
        <f t="shared" ref="K458" si="1212">AVERAGE(J458:J460)</f>
        <v>186.08593266666665</v>
      </c>
      <c r="L458" s="8">
        <f t="shared" ref="L458" si="1213">STDEV(J458:J460)/SQRT(COUNT(J458:J460))</f>
        <v>37.560294271147583</v>
      </c>
      <c r="M458" s="8">
        <f t="shared" ref="M458:M481" si="1214">K458*$P$4</f>
        <v>73388.261087707899</v>
      </c>
      <c r="N458" s="8">
        <f t="shared" ref="N458" si="1215">M458*SQRT((L458/K458)^2+($Q$4/$P$4)^2)</f>
        <v>14893.219350872667</v>
      </c>
    </row>
    <row r="459" spans="1:14" ht="12.75" customHeight="1">
      <c r="A459" t="s">
        <v>478</v>
      </c>
      <c r="B459" s="9"/>
      <c r="C459" s="8"/>
      <c r="D459">
        <v>10274</v>
      </c>
      <c r="E459">
        <v>3466.7365719999998</v>
      </c>
      <c r="F459" s="8"/>
      <c r="G459" s="8"/>
      <c r="H459" s="8"/>
      <c r="I459" s="8"/>
      <c r="J459">
        <v>147.13891599999999</v>
      </c>
      <c r="K459" s="8"/>
      <c r="L459" s="8"/>
      <c r="M459" s="8"/>
      <c r="N459" s="8"/>
    </row>
    <row r="460" spans="1:14" ht="12.75" customHeight="1">
      <c r="A460" t="s">
        <v>479</v>
      </c>
      <c r="B460" s="9"/>
      <c r="C460" s="8"/>
      <c r="D460">
        <v>10244</v>
      </c>
      <c r="E460">
        <v>5028.3754879999997</v>
      </c>
      <c r="F460" s="8"/>
      <c r="G460" s="8"/>
      <c r="H460" s="8"/>
      <c r="I460" s="8"/>
      <c r="J460">
        <v>261.18923999999998</v>
      </c>
      <c r="K460" s="8"/>
      <c r="L460" s="8"/>
      <c r="M460" s="8"/>
      <c r="N460" s="8"/>
    </row>
    <row r="461" spans="1:14" ht="12.75" customHeight="1">
      <c r="A461" t="s">
        <v>480</v>
      </c>
      <c r="B461" s="9"/>
      <c r="C461" s="8">
        <v>12.115276586285885</v>
      </c>
      <c r="D461">
        <v>10119</v>
      </c>
      <c r="E461">
        <v>5340.5708009999998</v>
      </c>
      <c r="F461" s="8">
        <f t="shared" ref="F461" si="1216">AVERAGE(E461:E463)</f>
        <v>6186.2739256666673</v>
      </c>
      <c r="G461" s="8">
        <f t="shared" ref="G461" si="1217">STDEV(E461:E463)/SQRT(COUNT(E461:E463))</f>
        <v>960.79737240120676</v>
      </c>
      <c r="H461" s="8">
        <f t="shared" ref="H461:H481" si="1218">F461*$P$2</f>
        <v>4374100.4820013605</v>
      </c>
      <c r="I461" s="8">
        <f t="shared" ref="I461" si="1219">H461*SQRT((G461/F461)^2+($Q$2/$P$2)^2)</f>
        <v>680607.94602941826</v>
      </c>
      <c r="J461">
        <v>281.72720299999997</v>
      </c>
      <c r="K461" s="8">
        <f t="shared" ref="K461" si="1220">AVERAGE(J461:J463)</f>
        <v>372.59408533333334</v>
      </c>
      <c r="L461" s="8">
        <f t="shared" ref="L461" si="1221">STDEV(J461:J463)/SQRT(COUNT(J461:J463))</f>
        <v>94.07098074243288</v>
      </c>
      <c r="M461" s="8">
        <f t="shared" ref="M461:M481" si="1222">K461*$P$4</f>
        <v>146943.03659782492</v>
      </c>
      <c r="N461" s="8">
        <f t="shared" ref="N461" si="1223">M461*SQRT((L461/K461)^2+($Q$4/$P$4)^2)</f>
        <v>37228.145502640604</v>
      </c>
    </row>
    <row r="462" spans="1:14" ht="12.75" customHeight="1">
      <c r="A462" t="s">
        <v>481</v>
      </c>
      <c r="B462" s="9"/>
      <c r="C462" s="8"/>
      <c r="D462">
        <v>10206</v>
      </c>
      <c r="E462">
        <v>5114.8081050000001</v>
      </c>
      <c r="F462" s="8"/>
      <c r="G462" s="8"/>
      <c r="H462" s="8"/>
      <c r="I462" s="8"/>
      <c r="J462">
        <v>275.35498000000001</v>
      </c>
      <c r="K462" s="8"/>
      <c r="L462" s="8"/>
      <c r="M462" s="8"/>
      <c r="N462" s="8"/>
    </row>
    <row r="463" spans="1:14" ht="12.75" customHeight="1">
      <c r="A463" t="s">
        <v>482</v>
      </c>
      <c r="B463" s="9"/>
      <c r="C463" s="8"/>
      <c r="D463">
        <v>10386</v>
      </c>
      <c r="E463">
        <v>8103.4428710000002</v>
      </c>
      <c r="F463" s="8"/>
      <c r="G463" s="8"/>
      <c r="H463" s="8"/>
      <c r="I463" s="8"/>
      <c r="J463">
        <v>560.70007299999997</v>
      </c>
      <c r="K463" s="8"/>
      <c r="L463" s="8"/>
      <c r="M463" s="8"/>
      <c r="N463" s="8"/>
    </row>
    <row r="464" spans="1:14" ht="12.75" customHeight="1">
      <c r="A464" t="s">
        <v>483</v>
      </c>
      <c r="B464" s="9"/>
      <c r="C464" s="8">
        <v>17.782794100389221</v>
      </c>
      <c r="D464">
        <v>10397</v>
      </c>
      <c r="E464">
        <v>8334.8408199999994</v>
      </c>
      <c r="F464" s="8">
        <f t="shared" ref="F464" si="1224">AVERAGE(E464:E466)</f>
        <v>8280.3186846666667</v>
      </c>
      <c r="G464" s="8">
        <f t="shared" ref="G464" si="1225">STDEV(E464:E466)/SQRT(COUNT(E464:E466))</f>
        <v>578.90757222327886</v>
      </c>
      <c r="H464" s="8">
        <f t="shared" ref="H464:H481" si="1226">F464*$P$2</f>
        <v>5854727.1564315967</v>
      </c>
      <c r="I464" s="8">
        <f t="shared" ref="I464" si="1227">H464*SQRT((G464/F464)^2+($Q$2/$P$2)^2)</f>
        <v>413062.44567794725</v>
      </c>
      <c r="J464">
        <v>589.45294200000001</v>
      </c>
      <c r="K464" s="8">
        <f t="shared" ref="K464" si="1228">AVERAGE(J464:J466)</f>
        <v>591.69823199999996</v>
      </c>
      <c r="L464" s="8">
        <f t="shared" ref="L464" si="1229">STDEV(J464:J466)/SQRT(COUNT(J464:J466))</f>
        <v>75.650087295613915</v>
      </c>
      <c r="M464" s="8">
        <f t="shared" ref="M464:M481" si="1230">K464*$P$4</f>
        <v>233352.9660887128</v>
      </c>
      <c r="N464" s="8">
        <f t="shared" ref="N464" si="1231">M464*SQRT((L464/K464)^2+($Q$4/$P$4)^2)</f>
        <v>30236.008324753679</v>
      </c>
    </row>
    <row r="465" spans="1:14" ht="12.75" customHeight="1">
      <c r="A465" t="s">
        <v>484</v>
      </c>
      <c r="B465" s="9"/>
      <c r="C465" s="8"/>
      <c r="D465">
        <v>10510</v>
      </c>
      <c r="E465">
        <v>7251.4726559999999</v>
      </c>
      <c r="F465" s="8"/>
      <c r="G465" s="8"/>
      <c r="H465" s="8"/>
      <c r="I465" s="8"/>
      <c r="J465">
        <v>461.80551100000002</v>
      </c>
      <c r="K465" s="8"/>
      <c r="L465" s="8"/>
      <c r="M465" s="8"/>
      <c r="N465" s="8"/>
    </row>
    <row r="466" spans="1:14" ht="12.75" customHeight="1">
      <c r="A466" t="s">
        <v>485</v>
      </c>
      <c r="B466" s="9"/>
      <c r="C466" s="8"/>
      <c r="D466">
        <v>10392</v>
      </c>
      <c r="E466">
        <v>9254.6425780000009</v>
      </c>
      <c r="F466" s="8"/>
      <c r="G466" s="8"/>
      <c r="H466" s="8"/>
      <c r="I466" s="8"/>
      <c r="J466">
        <v>723.83624299999997</v>
      </c>
      <c r="K466" s="8"/>
      <c r="L466" s="8"/>
      <c r="M466" s="8"/>
      <c r="N466" s="8"/>
    </row>
    <row r="467" spans="1:14" ht="12.75" customHeight="1">
      <c r="A467" t="s">
        <v>486</v>
      </c>
      <c r="B467" s="9"/>
      <c r="C467" s="8">
        <v>21.544346900318825</v>
      </c>
      <c r="D467">
        <v>10441</v>
      </c>
      <c r="E467">
        <v>9253.3417969999991</v>
      </c>
      <c r="F467" s="8">
        <f t="shared" ref="F467" si="1232">AVERAGE(E467:E469)</f>
        <v>9495.203125</v>
      </c>
      <c r="G467" s="8">
        <f t="shared" ref="G467" si="1233">STDEV(E467:E469)/SQRT(COUNT(E467:E469))</f>
        <v>464.00926481859744</v>
      </c>
      <c r="H467" s="8">
        <f t="shared" ref="H467:H481" si="1234">F467*$P$2</f>
        <v>6713729.9551906763</v>
      </c>
      <c r="I467" s="8">
        <f t="shared" ref="I467" si="1235">H467*SQRT((G467/F467)^2+($Q$2/$P$2)^2)</f>
        <v>334186.84833201143</v>
      </c>
      <c r="J467">
        <v>724.15502900000001</v>
      </c>
      <c r="K467" s="8">
        <f t="shared" ref="K467" si="1236">AVERAGE(J467:J469)</f>
        <v>774.96484366666664</v>
      </c>
      <c r="L467" s="8">
        <f t="shared" ref="L467" si="1237">STDEV(J467:J469)/SQRT(COUNT(J467:J469))</f>
        <v>82.83687689605928</v>
      </c>
      <c r="M467" s="8">
        <f t="shared" ref="M467:M481" si="1238">K467*$P$4</f>
        <v>305629.34804255469</v>
      </c>
      <c r="N467" s="8">
        <f t="shared" ref="N467" si="1239">M467*SQRT((L467/K467)^2+($Q$4/$P$4)^2)</f>
        <v>33295.87314576198</v>
      </c>
    </row>
    <row r="468" spans="1:14" ht="12.75" customHeight="1">
      <c r="A468" t="s">
        <v>487</v>
      </c>
      <c r="B468" s="9"/>
      <c r="C468" s="8"/>
      <c r="D468">
        <v>10365</v>
      </c>
      <c r="E468">
        <v>8840.2207030000009</v>
      </c>
      <c r="F468" s="8"/>
      <c r="G468" s="8"/>
      <c r="H468" s="8"/>
      <c r="I468" s="8"/>
      <c r="J468">
        <v>663.806152</v>
      </c>
      <c r="K468" s="8"/>
      <c r="L468" s="8"/>
      <c r="M468" s="8"/>
      <c r="N468" s="8"/>
    </row>
    <row r="469" spans="1:14" ht="12.75" customHeight="1">
      <c r="A469" t="s">
        <v>488</v>
      </c>
      <c r="B469" s="9"/>
      <c r="C469" s="8"/>
      <c r="D469">
        <v>10503</v>
      </c>
      <c r="E469">
        <v>10392.046875</v>
      </c>
      <c r="F469" s="8"/>
      <c r="G469" s="8"/>
      <c r="H469" s="8"/>
      <c r="I469" s="8"/>
      <c r="J469">
        <v>936.93335000000002</v>
      </c>
      <c r="K469" s="8"/>
      <c r="L469" s="8"/>
      <c r="M469" s="8"/>
      <c r="N469" s="8"/>
    </row>
    <row r="470" spans="1:14" ht="12.75" customHeight="1">
      <c r="A470" t="s">
        <v>489</v>
      </c>
      <c r="B470" s="9"/>
      <c r="C470" s="8">
        <v>31.622776601683775</v>
      </c>
      <c r="D470">
        <v>10455</v>
      </c>
      <c r="E470">
        <v>10400.501953000001</v>
      </c>
      <c r="F470" s="8">
        <f t="shared" ref="F470" si="1240">AVERAGE(E470:E472)</f>
        <v>10455.980469</v>
      </c>
      <c r="G470" s="8">
        <f t="shared" ref="G470" si="1241">STDEV(E470:E472)/SQRT(COUNT(E470:E472))</f>
        <v>176.50799595361798</v>
      </c>
      <c r="H470" s="8">
        <f t="shared" ref="H470:H481" si="1242">F470*$P$2</f>
        <v>7393062.4086163463</v>
      </c>
      <c r="I470" s="8">
        <f t="shared" ref="I470" si="1243">H470*SQRT((G470/F470)^2+($Q$2/$P$2)^2)</f>
        <v>143094.50915563872</v>
      </c>
      <c r="J470">
        <v>940.10351600000001</v>
      </c>
      <c r="K470" s="8">
        <f t="shared" ref="K470" si="1244">AVERAGE(J470:J472)</f>
        <v>973.92104066666673</v>
      </c>
      <c r="L470" s="8">
        <f t="shared" ref="L470" si="1245">STDEV(J470:J472)/SQRT(COUNT(J470:J472))</f>
        <v>45.556562205901947</v>
      </c>
      <c r="M470" s="8">
        <f t="shared" ref="M470:M481" si="1246">K470*$P$4</f>
        <v>384093.36260408594</v>
      </c>
      <c r="N470" s="8">
        <f t="shared" ref="N470" si="1247">M470*SQRT((L470/K470)^2+($Q$4/$P$4)^2)</f>
        <v>19700.205624268219</v>
      </c>
    </row>
    <row r="471" spans="1:14" ht="12.75" customHeight="1">
      <c r="A471" t="s">
        <v>490</v>
      </c>
      <c r="B471" s="9"/>
      <c r="C471" s="8"/>
      <c r="D471">
        <v>10497</v>
      </c>
      <c r="E471">
        <v>10181.797852</v>
      </c>
      <c r="F471" s="8"/>
      <c r="G471" s="8"/>
      <c r="H471" s="8"/>
      <c r="I471" s="8"/>
      <c r="J471">
        <v>917.55987500000003</v>
      </c>
      <c r="K471" s="8"/>
      <c r="L471" s="8"/>
      <c r="M471" s="8"/>
      <c r="N471" s="8"/>
    </row>
    <row r="472" spans="1:14" ht="12.75" customHeight="1">
      <c r="A472" t="s">
        <v>491</v>
      </c>
      <c r="B472" s="9"/>
      <c r="C472" s="8"/>
      <c r="D472">
        <v>10406</v>
      </c>
      <c r="E472">
        <v>10785.641602</v>
      </c>
      <c r="F472" s="8"/>
      <c r="G472" s="8"/>
      <c r="H472" s="8"/>
      <c r="I472" s="8"/>
      <c r="J472">
        <v>1064.099731</v>
      </c>
      <c r="K472" s="8"/>
      <c r="L472" s="8"/>
      <c r="M472" s="8"/>
      <c r="N472" s="8"/>
    </row>
    <row r="473" spans="1:14" ht="12.75" customHeight="1">
      <c r="A473" t="s">
        <v>492</v>
      </c>
      <c r="B473" s="9"/>
      <c r="C473" s="8">
        <v>56.234132519034866</v>
      </c>
      <c r="D473">
        <v>10427</v>
      </c>
      <c r="E473">
        <v>11046.845703000001</v>
      </c>
      <c r="F473" s="8">
        <f t="shared" ref="F473" si="1248">AVERAGE(E473:E475)</f>
        <v>11108.709635666668</v>
      </c>
      <c r="G473" s="8">
        <f t="shared" ref="G473" si="1249">STDEV(E473:E475)/SQRT(COUNT(E473:E475))</f>
        <v>79.215333700804266</v>
      </c>
      <c r="H473" s="8">
        <f t="shared" ref="H473:H481" si="1250">F473*$P$2</f>
        <v>7854584.6426524566</v>
      </c>
      <c r="I473" s="8">
        <f t="shared" ref="I473" si="1251">H473*SQRT((G473/F473)^2+($Q$2/$P$2)^2)</f>
        <v>93104.282134452762</v>
      </c>
      <c r="J473">
        <v>1082.3264160000001</v>
      </c>
      <c r="K473" s="8">
        <f t="shared" ref="K473" si="1252">AVERAGE(J473:J475)</f>
        <v>1056.2439780000002</v>
      </c>
      <c r="L473" s="8">
        <f t="shared" ref="L473" si="1253">STDEV(J473:J475)/SQRT(COUNT(J473:J475))</f>
        <v>14.565219338010303</v>
      </c>
      <c r="M473" s="8">
        <f t="shared" ref="M473:M481" si="1254">K473*$P$4</f>
        <v>416559.74591392925</v>
      </c>
      <c r="N473" s="8">
        <f t="shared" ref="N473" si="1255">M473*SQRT((L473/K473)^2+($Q$4/$P$4)^2)</f>
        <v>10478.756821975108</v>
      </c>
    </row>
    <row r="474" spans="1:14" ht="12.75" customHeight="1">
      <c r="A474" t="s">
        <v>493</v>
      </c>
      <c r="B474" s="9"/>
      <c r="C474" s="8"/>
      <c r="D474">
        <v>10377</v>
      </c>
      <c r="E474">
        <v>11013.329102</v>
      </c>
      <c r="F474" s="8"/>
      <c r="G474" s="8"/>
      <c r="H474" s="8"/>
      <c r="I474" s="8"/>
      <c r="J474">
        <v>1054.4373780000001</v>
      </c>
      <c r="K474" s="8"/>
      <c r="L474" s="8"/>
      <c r="M474" s="8"/>
      <c r="N474" s="8"/>
    </row>
    <row r="475" spans="1:14" ht="12.75" customHeight="1">
      <c r="A475" t="s">
        <v>494</v>
      </c>
      <c r="B475" s="9"/>
      <c r="C475" s="8"/>
      <c r="D475">
        <v>10499</v>
      </c>
      <c r="E475">
        <v>11265.954102</v>
      </c>
      <c r="F475" s="8"/>
      <c r="G475" s="8"/>
      <c r="H475" s="8"/>
      <c r="I475" s="8"/>
      <c r="J475">
        <v>1031.9681399999999</v>
      </c>
      <c r="K475" s="8"/>
      <c r="L475" s="8"/>
      <c r="M475" s="8"/>
      <c r="N475" s="8"/>
    </row>
    <row r="476" spans="1:14" ht="12.75" customHeight="1">
      <c r="A476" t="s">
        <v>495</v>
      </c>
      <c r="B476" s="9"/>
      <c r="C476" s="8">
        <v>99.999999999999957</v>
      </c>
      <c r="D476">
        <v>10459</v>
      </c>
      <c r="E476">
        <v>11295.753906</v>
      </c>
      <c r="F476" s="8">
        <f t="shared" ref="F476" si="1256">AVERAGE(E476:E478)</f>
        <v>11365.462239666667</v>
      </c>
      <c r="G476" s="8">
        <f t="shared" ref="G476" si="1257">STDEV(E476:E478)/SQRT(COUNT(E476:E478))</f>
        <v>148.84025729020831</v>
      </c>
      <c r="H476" s="8">
        <f t="shared" ref="H476:H481" si="1258">F476*$P$2</f>
        <v>8036125.5350225717</v>
      </c>
      <c r="I476" s="8">
        <f t="shared" ref="I476" si="1259">H476*SQRT((G476/F476)^2+($Q$2/$P$2)^2)</f>
        <v>129866.44840919916</v>
      </c>
      <c r="J476">
        <v>1075.0638429999999</v>
      </c>
      <c r="K476" s="8">
        <f t="shared" ref="K476" si="1260">AVERAGE(J476:J478)</f>
        <v>1009.1698203333334</v>
      </c>
      <c r="L476" s="8">
        <f t="shared" ref="L476" si="1261">STDEV(J476:J478)/SQRT(COUNT(J476:J478))</f>
        <v>39.684945551397462</v>
      </c>
      <c r="M476" s="8">
        <f t="shared" ref="M476:M481" si="1262">K476*$P$4</f>
        <v>397994.71779053204</v>
      </c>
      <c r="N476" s="8">
        <f t="shared" ref="N476" si="1263">M476*SQRT((L476/K476)^2+($Q$4/$P$4)^2)</f>
        <v>17750.065018832975</v>
      </c>
    </row>
    <row r="477" spans="1:14" ht="12.75" customHeight="1">
      <c r="A477" t="s">
        <v>496</v>
      </c>
      <c r="B477" s="9"/>
      <c r="C477" s="8"/>
      <c r="D477">
        <v>10434</v>
      </c>
      <c r="E477">
        <v>11149.685546999999</v>
      </c>
      <c r="F477" s="8"/>
      <c r="G477" s="8"/>
      <c r="H477" s="8"/>
      <c r="I477" s="8"/>
      <c r="J477">
        <v>1014.53949</v>
      </c>
      <c r="K477" s="8"/>
      <c r="L477" s="8"/>
      <c r="M477" s="8"/>
      <c r="N477" s="8"/>
    </row>
    <row r="478" spans="1:14" ht="12.75" customHeight="1">
      <c r="A478" t="s">
        <v>497</v>
      </c>
      <c r="B478" s="9"/>
      <c r="C478" s="8"/>
      <c r="D478">
        <v>10484</v>
      </c>
      <c r="E478">
        <v>11650.947265999999</v>
      </c>
      <c r="F478" s="8"/>
      <c r="G478" s="8"/>
      <c r="H478" s="8"/>
      <c r="I478" s="8"/>
      <c r="J478">
        <v>937.90612799999997</v>
      </c>
      <c r="K478" s="8"/>
      <c r="L478" s="8"/>
      <c r="M478" s="8"/>
      <c r="N478" s="8"/>
    </row>
    <row r="479" spans="1:14" ht="12.75" customHeight="1">
      <c r="A479" t="s">
        <v>498</v>
      </c>
      <c r="B479" s="9"/>
      <c r="C479" s="8">
        <v>1000</v>
      </c>
      <c r="D479">
        <v>10389</v>
      </c>
      <c r="E479">
        <v>11876.033203000001</v>
      </c>
      <c r="F479" s="8">
        <f t="shared" ref="F479" si="1264">AVERAGE(E479:E481)</f>
        <v>7988.5189360000004</v>
      </c>
      <c r="G479" s="8">
        <f t="shared" ref="G479" si="1265">STDEV(E479:E481)/SQRT(COUNT(E479:E481))</f>
        <v>3871.2176115881884</v>
      </c>
      <c r="H479" s="8">
        <f t="shared" ref="H479:H481" si="1266">F479*$P$2</f>
        <v>5648405.639371844</v>
      </c>
      <c r="I479" s="8">
        <f t="shared" ref="I479" si="1267">H479*SQRT((G479/F479)^2+($Q$2/$P$2)^2)</f>
        <v>2737726.6309208265</v>
      </c>
      <c r="J479">
        <v>938.29711899999995</v>
      </c>
      <c r="K479" s="8">
        <f t="shared" ref="K479" si="1268">AVERAGE(J479:J481)</f>
        <v>973.97998066666662</v>
      </c>
      <c r="L479" s="8">
        <f t="shared" ref="L479" si="1269">STDEV(J479:J481)/SQRT(COUNT(J479:J481))</f>
        <v>39.965602947163575</v>
      </c>
      <c r="M479" s="8">
        <f t="shared" ref="M479:M481" si="1270">K479*$P$4</f>
        <v>384116.60726340284</v>
      </c>
      <c r="N479" s="8">
        <f t="shared" ref="N479" si="1271">M479*SQRT((L479/K479)^2+($Q$4/$P$4)^2)</f>
        <v>17712.626742244254</v>
      </c>
    </row>
    <row r="480" spans="1:14" ht="12.75" customHeight="1">
      <c r="A480" t="s">
        <v>499</v>
      </c>
      <c r="B480" s="9"/>
      <c r="C480" s="8"/>
      <c r="D480">
        <v>10368</v>
      </c>
      <c r="E480">
        <v>11843.416992</v>
      </c>
      <c r="F480" s="8"/>
      <c r="G480" s="8"/>
      <c r="H480" s="8"/>
      <c r="I480" s="8"/>
      <c r="J480">
        <v>929.87951699999996</v>
      </c>
      <c r="K480" s="8"/>
      <c r="L480" s="8"/>
      <c r="M480" s="8"/>
      <c r="N480" s="8"/>
    </row>
    <row r="481" spans="1:14" ht="12.75" customHeight="1">
      <c r="A481" t="s">
        <v>500</v>
      </c>
      <c r="B481" s="9"/>
      <c r="C481" s="8"/>
      <c r="D481">
        <v>10</v>
      </c>
      <c r="E481">
        <v>246.10661300000001</v>
      </c>
      <c r="F481" s="8"/>
      <c r="G481" s="8"/>
      <c r="H481" s="8"/>
      <c r="I481" s="8"/>
      <c r="J481">
        <v>1053.7633060000001</v>
      </c>
      <c r="K481" s="8"/>
      <c r="L481" s="8"/>
      <c r="M481" s="8"/>
      <c r="N481" s="8"/>
    </row>
    <row r="482" spans="1:14" ht="12.75" customHeight="1">
      <c r="A482" t="s">
        <v>501</v>
      </c>
      <c r="D482">
        <v>39</v>
      </c>
      <c r="E482">
        <v>424.06454500000001</v>
      </c>
      <c r="J482">
        <v>1547.9329829999999</v>
      </c>
    </row>
    <row r="483" spans="1:14" ht="12.75" customHeight="1">
      <c r="A483" t="s">
        <v>502</v>
      </c>
      <c r="D483">
        <v>25</v>
      </c>
      <c r="E483">
        <v>973.43212900000003</v>
      </c>
      <c r="J483">
        <v>198824.29122899999</v>
      </c>
    </row>
    <row r="484" spans="1:14" ht="12.75" customHeight="1">
      <c r="A484" t="s">
        <v>503</v>
      </c>
      <c r="D484">
        <v>1</v>
      </c>
      <c r="E484">
        <v>1479.583862</v>
      </c>
      <c r="J484">
        <v>2.0447510000000002</v>
      </c>
    </row>
    <row r="485" spans="1:14" ht="12.75" customHeight="1">
      <c r="A485" t="s">
        <v>504</v>
      </c>
      <c r="D485">
        <v>11</v>
      </c>
      <c r="E485">
        <v>174096.70352899999</v>
      </c>
      <c r="J485">
        <v>5.3506489999999998</v>
      </c>
    </row>
    <row r="486" spans="1:14" ht="12.75" customHeight="1">
      <c r="A486" t="s">
        <v>505</v>
      </c>
      <c r="D486">
        <v>3018</v>
      </c>
      <c r="E486">
        <v>4.788672</v>
      </c>
      <c r="J486">
        <v>0.93884000000000001</v>
      </c>
    </row>
    <row r="487" spans="1:14" ht="12.75" customHeight="1">
      <c r="A487" t="s">
        <v>506</v>
      </c>
      <c r="D487">
        <v>10213.101031</v>
      </c>
      <c r="E487">
        <v>4634.8405709999997</v>
      </c>
      <c r="J487">
        <v>1604.1182369999999</v>
      </c>
    </row>
    <row r="488" spans="1:14" ht="12.75" customHeight="1">
      <c r="A488" t="s">
        <v>507</v>
      </c>
      <c r="D488">
        <v>1102.933178</v>
      </c>
      <c r="E488">
        <v>9029.8762170000009</v>
      </c>
      <c r="J488">
        <v>9212.0096979999998</v>
      </c>
    </row>
  </sheetData>
  <mergeCells count="1450">
    <mergeCell ref="C47:C49"/>
    <mergeCell ref="B50:B97"/>
    <mergeCell ref="C50:C52"/>
    <mergeCell ref="C53:C55"/>
    <mergeCell ref="C56:C58"/>
    <mergeCell ref="C59:C61"/>
    <mergeCell ref="C62:C64"/>
    <mergeCell ref="C65:C67"/>
    <mergeCell ref="C68:C70"/>
    <mergeCell ref="C71:C73"/>
    <mergeCell ref="C29:C31"/>
    <mergeCell ref="C32:C34"/>
    <mergeCell ref="C35:C37"/>
    <mergeCell ref="C38:C40"/>
    <mergeCell ref="C41:C43"/>
    <mergeCell ref="C44:C46"/>
    <mergeCell ref="B2:B49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119:C121"/>
    <mergeCell ref="C122:C124"/>
    <mergeCell ref="C125:C127"/>
    <mergeCell ref="C128:C130"/>
    <mergeCell ref="C131:C133"/>
    <mergeCell ref="C134:C136"/>
    <mergeCell ref="C92:C94"/>
    <mergeCell ref="C95:C97"/>
    <mergeCell ref="B98:B145"/>
    <mergeCell ref="C98:C100"/>
    <mergeCell ref="C101:C103"/>
    <mergeCell ref="C104:C106"/>
    <mergeCell ref="C107:C109"/>
    <mergeCell ref="C110:C112"/>
    <mergeCell ref="C113:C115"/>
    <mergeCell ref="C116:C118"/>
    <mergeCell ref="C74:C76"/>
    <mergeCell ref="C77:C79"/>
    <mergeCell ref="C80:C82"/>
    <mergeCell ref="C83:C85"/>
    <mergeCell ref="C86:C88"/>
    <mergeCell ref="C89:C91"/>
    <mergeCell ref="C182:C184"/>
    <mergeCell ref="C185:C187"/>
    <mergeCell ref="C188:C190"/>
    <mergeCell ref="C191:C193"/>
    <mergeCell ref="B194:B241"/>
    <mergeCell ref="C194:C196"/>
    <mergeCell ref="C197:C199"/>
    <mergeCell ref="C200:C202"/>
    <mergeCell ref="C203:C205"/>
    <mergeCell ref="C206:C208"/>
    <mergeCell ref="C164:C166"/>
    <mergeCell ref="C167:C169"/>
    <mergeCell ref="C170:C172"/>
    <mergeCell ref="C173:C175"/>
    <mergeCell ref="C176:C178"/>
    <mergeCell ref="C179:C181"/>
    <mergeCell ref="C137:C139"/>
    <mergeCell ref="C140:C142"/>
    <mergeCell ref="C143:C145"/>
    <mergeCell ref="B146:B193"/>
    <mergeCell ref="C146:C148"/>
    <mergeCell ref="C149:C151"/>
    <mergeCell ref="C152:C154"/>
    <mergeCell ref="C155:C157"/>
    <mergeCell ref="C158:C160"/>
    <mergeCell ref="C161:C163"/>
    <mergeCell ref="C254:C256"/>
    <mergeCell ref="C257:C259"/>
    <mergeCell ref="C260:C262"/>
    <mergeCell ref="C263:C265"/>
    <mergeCell ref="C266:C268"/>
    <mergeCell ref="C269:C271"/>
    <mergeCell ref="C227:C229"/>
    <mergeCell ref="C230:C232"/>
    <mergeCell ref="C233:C235"/>
    <mergeCell ref="C236:C238"/>
    <mergeCell ref="C239:C241"/>
    <mergeCell ref="B242:B289"/>
    <mergeCell ref="C242:C244"/>
    <mergeCell ref="C245:C247"/>
    <mergeCell ref="C248:C250"/>
    <mergeCell ref="C251:C253"/>
    <mergeCell ref="C209:C211"/>
    <mergeCell ref="C212:C214"/>
    <mergeCell ref="C215:C217"/>
    <mergeCell ref="C218:C220"/>
    <mergeCell ref="C221:C223"/>
    <mergeCell ref="C224:C226"/>
    <mergeCell ref="C317:C319"/>
    <mergeCell ref="C320:C322"/>
    <mergeCell ref="C323:C325"/>
    <mergeCell ref="C326:C328"/>
    <mergeCell ref="C329:C331"/>
    <mergeCell ref="C332:C334"/>
    <mergeCell ref="B290:B337"/>
    <mergeCell ref="C290:C292"/>
    <mergeCell ref="C293:C295"/>
    <mergeCell ref="C296:C298"/>
    <mergeCell ref="C299:C301"/>
    <mergeCell ref="C302:C304"/>
    <mergeCell ref="C305:C307"/>
    <mergeCell ref="C308:C310"/>
    <mergeCell ref="C311:C313"/>
    <mergeCell ref="C314:C316"/>
    <mergeCell ref="C272:C274"/>
    <mergeCell ref="C275:C277"/>
    <mergeCell ref="C278:C280"/>
    <mergeCell ref="C281:C283"/>
    <mergeCell ref="C284:C286"/>
    <mergeCell ref="C287:C289"/>
    <mergeCell ref="B434:B481"/>
    <mergeCell ref="C434:C436"/>
    <mergeCell ref="C437:C439"/>
    <mergeCell ref="C440:C442"/>
    <mergeCell ref="C443:C445"/>
    <mergeCell ref="C446:C448"/>
    <mergeCell ref="C449:C451"/>
    <mergeCell ref="C407:C409"/>
    <mergeCell ref="C410:C412"/>
    <mergeCell ref="C413:C415"/>
    <mergeCell ref="C416:C418"/>
    <mergeCell ref="C419:C421"/>
    <mergeCell ref="C422:C424"/>
    <mergeCell ref="C380:C382"/>
    <mergeCell ref="C383:C385"/>
    <mergeCell ref="B386:B433"/>
    <mergeCell ref="C386:C388"/>
    <mergeCell ref="C389:C391"/>
    <mergeCell ref="C392:C394"/>
    <mergeCell ref="C395:C397"/>
    <mergeCell ref="C398:C400"/>
    <mergeCell ref="C401:C403"/>
    <mergeCell ref="C404:C406"/>
    <mergeCell ref="B338:B385"/>
    <mergeCell ref="C338:C340"/>
    <mergeCell ref="C341:C343"/>
    <mergeCell ref="C344:C346"/>
    <mergeCell ref="C347:C349"/>
    <mergeCell ref="C350:C352"/>
    <mergeCell ref="C353:C355"/>
    <mergeCell ref="C356:C358"/>
    <mergeCell ref="C359:C361"/>
    <mergeCell ref="H2:H4"/>
    <mergeCell ref="I2:I4"/>
    <mergeCell ref="K2:K4"/>
    <mergeCell ref="L2:L4"/>
    <mergeCell ref="M2:M4"/>
    <mergeCell ref="N2:N4"/>
    <mergeCell ref="C470:C472"/>
    <mergeCell ref="C473:C475"/>
    <mergeCell ref="C476:C478"/>
    <mergeCell ref="C479:C481"/>
    <mergeCell ref="F2:F4"/>
    <mergeCell ref="G2:G4"/>
    <mergeCell ref="F5:F7"/>
    <mergeCell ref="G5:G7"/>
    <mergeCell ref="F11:F13"/>
    <mergeCell ref="G11:G13"/>
    <mergeCell ref="C452:C454"/>
    <mergeCell ref="C455:C457"/>
    <mergeCell ref="C458:C460"/>
    <mergeCell ref="C461:C463"/>
    <mergeCell ref="C464:C466"/>
    <mergeCell ref="C467:C469"/>
    <mergeCell ref="C425:C427"/>
    <mergeCell ref="C428:C430"/>
    <mergeCell ref="C431:C433"/>
    <mergeCell ref="C362:C364"/>
    <mergeCell ref="C365:C367"/>
    <mergeCell ref="C368:C370"/>
    <mergeCell ref="C371:C373"/>
    <mergeCell ref="C374:C376"/>
    <mergeCell ref="C377:C379"/>
    <mergeCell ref="C335:C337"/>
    <mergeCell ref="F17:F19"/>
    <mergeCell ref="G17:G19"/>
    <mergeCell ref="H17:H19"/>
    <mergeCell ref="I17:I19"/>
    <mergeCell ref="F20:F22"/>
    <mergeCell ref="G20:G22"/>
    <mergeCell ref="H20:H22"/>
    <mergeCell ref="I20:I22"/>
    <mergeCell ref="H11:H13"/>
    <mergeCell ref="I11:I13"/>
    <mergeCell ref="F14:F16"/>
    <mergeCell ref="G14:G16"/>
    <mergeCell ref="H14:H16"/>
    <mergeCell ref="I14:I16"/>
    <mergeCell ref="H5:H7"/>
    <mergeCell ref="I5:I7"/>
    <mergeCell ref="F8:F10"/>
    <mergeCell ref="G8:G10"/>
    <mergeCell ref="H8:H10"/>
    <mergeCell ref="I8:I10"/>
    <mergeCell ref="F35:F37"/>
    <mergeCell ref="G35:G37"/>
    <mergeCell ref="H35:H37"/>
    <mergeCell ref="I35:I37"/>
    <mergeCell ref="F38:F40"/>
    <mergeCell ref="G38:G40"/>
    <mergeCell ref="H38:H40"/>
    <mergeCell ref="I38:I40"/>
    <mergeCell ref="F29:F31"/>
    <mergeCell ref="G29:G31"/>
    <mergeCell ref="H29:H31"/>
    <mergeCell ref="I29:I31"/>
    <mergeCell ref="F32:F34"/>
    <mergeCell ref="G32:G34"/>
    <mergeCell ref="H32:H34"/>
    <mergeCell ref="I32:I34"/>
    <mergeCell ref="F23:F25"/>
    <mergeCell ref="G23:G25"/>
    <mergeCell ref="H23:H25"/>
    <mergeCell ref="I23:I25"/>
    <mergeCell ref="F26:F28"/>
    <mergeCell ref="G26:G28"/>
    <mergeCell ref="H26:H28"/>
    <mergeCell ref="I26:I28"/>
    <mergeCell ref="F53:F55"/>
    <mergeCell ref="G53:G55"/>
    <mergeCell ref="H53:H55"/>
    <mergeCell ref="I53:I55"/>
    <mergeCell ref="F56:F58"/>
    <mergeCell ref="G56:G58"/>
    <mergeCell ref="H56:H58"/>
    <mergeCell ref="I56:I58"/>
    <mergeCell ref="F47:F49"/>
    <mergeCell ref="G47:G49"/>
    <mergeCell ref="H47:H49"/>
    <mergeCell ref="I47:I49"/>
    <mergeCell ref="F50:F52"/>
    <mergeCell ref="G50:G52"/>
    <mergeCell ref="H50:H52"/>
    <mergeCell ref="I50:I52"/>
    <mergeCell ref="F41:F43"/>
    <mergeCell ref="G41:G43"/>
    <mergeCell ref="H41:H43"/>
    <mergeCell ref="I41:I43"/>
    <mergeCell ref="F44:F46"/>
    <mergeCell ref="G44:G46"/>
    <mergeCell ref="H44:H46"/>
    <mergeCell ref="I44:I46"/>
    <mergeCell ref="F71:F73"/>
    <mergeCell ref="G71:G73"/>
    <mergeCell ref="H71:H73"/>
    <mergeCell ref="I71:I73"/>
    <mergeCell ref="F74:F76"/>
    <mergeCell ref="G74:G76"/>
    <mergeCell ref="H74:H76"/>
    <mergeCell ref="I74:I76"/>
    <mergeCell ref="F65:F67"/>
    <mergeCell ref="G65:G67"/>
    <mergeCell ref="H65:H67"/>
    <mergeCell ref="I65:I67"/>
    <mergeCell ref="F68:F70"/>
    <mergeCell ref="G68:G70"/>
    <mergeCell ref="H68:H70"/>
    <mergeCell ref="I68:I70"/>
    <mergeCell ref="F59:F61"/>
    <mergeCell ref="G59:G61"/>
    <mergeCell ref="H59:H61"/>
    <mergeCell ref="I59:I61"/>
    <mergeCell ref="F62:F64"/>
    <mergeCell ref="G62:G64"/>
    <mergeCell ref="H62:H64"/>
    <mergeCell ref="I62:I64"/>
    <mergeCell ref="F89:F91"/>
    <mergeCell ref="G89:G91"/>
    <mergeCell ref="H89:H91"/>
    <mergeCell ref="I89:I91"/>
    <mergeCell ref="F92:F94"/>
    <mergeCell ref="G92:G94"/>
    <mergeCell ref="H92:H94"/>
    <mergeCell ref="I92:I94"/>
    <mergeCell ref="F83:F85"/>
    <mergeCell ref="G83:G85"/>
    <mergeCell ref="H83:H85"/>
    <mergeCell ref="I83:I85"/>
    <mergeCell ref="F86:F88"/>
    <mergeCell ref="G86:G88"/>
    <mergeCell ref="H86:H88"/>
    <mergeCell ref="I86:I88"/>
    <mergeCell ref="F77:F79"/>
    <mergeCell ref="G77:G79"/>
    <mergeCell ref="H77:H79"/>
    <mergeCell ref="I77:I79"/>
    <mergeCell ref="F80:F82"/>
    <mergeCell ref="G80:G82"/>
    <mergeCell ref="H80:H82"/>
    <mergeCell ref="I80:I82"/>
    <mergeCell ref="F107:F109"/>
    <mergeCell ref="G107:G109"/>
    <mergeCell ref="H107:H109"/>
    <mergeCell ref="I107:I109"/>
    <mergeCell ref="F110:F112"/>
    <mergeCell ref="G110:G112"/>
    <mergeCell ref="H110:H112"/>
    <mergeCell ref="I110:I112"/>
    <mergeCell ref="F101:F103"/>
    <mergeCell ref="G101:G103"/>
    <mergeCell ref="H101:H103"/>
    <mergeCell ref="I101:I103"/>
    <mergeCell ref="F104:F106"/>
    <mergeCell ref="G104:G106"/>
    <mergeCell ref="H104:H106"/>
    <mergeCell ref="I104:I106"/>
    <mergeCell ref="F95:F97"/>
    <mergeCell ref="G95:G97"/>
    <mergeCell ref="H95:H97"/>
    <mergeCell ref="I95:I97"/>
    <mergeCell ref="F98:F100"/>
    <mergeCell ref="G98:G100"/>
    <mergeCell ref="H98:H100"/>
    <mergeCell ref="I98:I100"/>
    <mergeCell ref="F125:F127"/>
    <mergeCell ref="G125:G127"/>
    <mergeCell ref="H125:H127"/>
    <mergeCell ref="I125:I127"/>
    <mergeCell ref="F128:F130"/>
    <mergeCell ref="G128:G130"/>
    <mergeCell ref="H128:H130"/>
    <mergeCell ref="I128:I130"/>
    <mergeCell ref="F119:F121"/>
    <mergeCell ref="G119:G121"/>
    <mergeCell ref="H119:H121"/>
    <mergeCell ref="I119:I121"/>
    <mergeCell ref="F122:F124"/>
    <mergeCell ref="G122:G124"/>
    <mergeCell ref="H122:H124"/>
    <mergeCell ref="I122:I124"/>
    <mergeCell ref="F113:F115"/>
    <mergeCell ref="G113:G115"/>
    <mergeCell ref="H113:H115"/>
    <mergeCell ref="I113:I115"/>
    <mergeCell ref="F116:F118"/>
    <mergeCell ref="G116:G118"/>
    <mergeCell ref="H116:H118"/>
    <mergeCell ref="I116:I118"/>
    <mergeCell ref="F143:F145"/>
    <mergeCell ref="G143:G145"/>
    <mergeCell ref="H143:H145"/>
    <mergeCell ref="I143:I145"/>
    <mergeCell ref="F146:F148"/>
    <mergeCell ref="G146:G148"/>
    <mergeCell ref="H146:H148"/>
    <mergeCell ref="I146:I148"/>
    <mergeCell ref="F137:F139"/>
    <mergeCell ref="G137:G139"/>
    <mergeCell ref="H137:H139"/>
    <mergeCell ref="I137:I139"/>
    <mergeCell ref="F140:F142"/>
    <mergeCell ref="G140:G142"/>
    <mergeCell ref="H140:H142"/>
    <mergeCell ref="I140:I142"/>
    <mergeCell ref="F131:F133"/>
    <mergeCell ref="G131:G133"/>
    <mergeCell ref="H131:H133"/>
    <mergeCell ref="I131:I133"/>
    <mergeCell ref="F134:F136"/>
    <mergeCell ref="G134:G136"/>
    <mergeCell ref="H134:H136"/>
    <mergeCell ref="I134:I136"/>
    <mergeCell ref="F161:F163"/>
    <mergeCell ref="G161:G163"/>
    <mergeCell ref="H161:H163"/>
    <mergeCell ref="I161:I163"/>
    <mergeCell ref="F164:F166"/>
    <mergeCell ref="G164:G166"/>
    <mergeCell ref="H164:H166"/>
    <mergeCell ref="I164:I166"/>
    <mergeCell ref="F155:F157"/>
    <mergeCell ref="G155:G157"/>
    <mergeCell ref="H155:H157"/>
    <mergeCell ref="I155:I157"/>
    <mergeCell ref="F158:F160"/>
    <mergeCell ref="G158:G160"/>
    <mergeCell ref="H158:H160"/>
    <mergeCell ref="I158:I160"/>
    <mergeCell ref="F149:F151"/>
    <mergeCell ref="G149:G151"/>
    <mergeCell ref="H149:H151"/>
    <mergeCell ref="I149:I151"/>
    <mergeCell ref="F152:F154"/>
    <mergeCell ref="G152:G154"/>
    <mergeCell ref="H152:H154"/>
    <mergeCell ref="I152:I154"/>
    <mergeCell ref="F179:F181"/>
    <mergeCell ref="G179:G181"/>
    <mergeCell ref="H179:H181"/>
    <mergeCell ref="I179:I181"/>
    <mergeCell ref="F182:F184"/>
    <mergeCell ref="G182:G184"/>
    <mergeCell ref="H182:H184"/>
    <mergeCell ref="I182:I184"/>
    <mergeCell ref="F173:F175"/>
    <mergeCell ref="G173:G175"/>
    <mergeCell ref="H173:H175"/>
    <mergeCell ref="I173:I175"/>
    <mergeCell ref="F176:F178"/>
    <mergeCell ref="G176:G178"/>
    <mergeCell ref="H176:H178"/>
    <mergeCell ref="I176:I178"/>
    <mergeCell ref="F167:F169"/>
    <mergeCell ref="G167:G169"/>
    <mergeCell ref="H167:H169"/>
    <mergeCell ref="I167:I169"/>
    <mergeCell ref="F170:F172"/>
    <mergeCell ref="G170:G172"/>
    <mergeCell ref="H170:H172"/>
    <mergeCell ref="I170:I172"/>
    <mergeCell ref="F197:F199"/>
    <mergeCell ref="G197:G199"/>
    <mergeCell ref="H197:H199"/>
    <mergeCell ref="I197:I199"/>
    <mergeCell ref="F200:F202"/>
    <mergeCell ref="G200:G202"/>
    <mergeCell ref="H200:H202"/>
    <mergeCell ref="I200:I202"/>
    <mergeCell ref="F191:F193"/>
    <mergeCell ref="G191:G193"/>
    <mergeCell ref="H191:H193"/>
    <mergeCell ref="I191:I193"/>
    <mergeCell ref="F194:F196"/>
    <mergeCell ref="G194:G196"/>
    <mergeCell ref="H194:H196"/>
    <mergeCell ref="I194:I196"/>
    <mergeCell ref="F185:F187"/>
    <mergeCell ref="G185:G187"/>
    <mergeCell ref="H185:H187"/>
    <mergeCell ref="I185:I187"/>
    <mergeCell ref="F188:F190"/>
    <mergeCell ref="G188:G190"/>
    <mergeCell ref="H188:H190"/>
    <mergeCell ref="I188:I190"/>
    <mergeCell ref="F215:F217"/>
    <mergeCell ref="G215:G217"/>
    <mergeCell ref="H215:H217"/>
    <mergeCell ref="I215:I217"/>
    <mergeCell ref="F218:F220"/>
    <mergeCell ref="G218:G220"/>
    <mergeCell ref="H218:H220"/>
    <mergeCell ref="I218:I220"/>
    <mergeCell ref="F209:F211"/>
    <mergeCell ref="G209:G211"/>
    <mergeCell ref="H209:H211"/>
    <mergeCell ref="I209:I211"/>
    <mergeCell ref="F212:F214"/>
    <mergeCell ref="G212:G214"/>
    <mergeCell ref="H212:H214"/>
    <mergeCell ref="I212:I214"/>
    <mergeCell ref="F203:F205"/>
    <mergeCell ref="G203:G205"/>
    <mergeCell ref="H203:H205"/>
    <mergeCell ref="I203:I205"/>
    <mergeCell ref="F206:F208"/>
    <mergeCell ref="G206:G208"/>
    <mergeCell ref="H206:H208"/>
    <mergeCell ref="I206:I208"/>
    <mergeCell ref="F233:F235"/>
    <mergeCell ref="G233:G235"/>
    <mergeCell ref="H233:H235"/>
    <mergeCell ref="I233:I235"/>
    <mergeCell ref="F236:F238"/>
    <mergeCell ref="G236:G238"/>
    <mergeCell ref="H236:H238"/>
    <mergeCell ref="I236:I238"/>
    <mergeCell ref="F227:F229"/>
    <mergeCell ref="G227:G229"/>
    <mergeCell ref="H227:H229"/>
    <mergeCell ref="I227:I229"/>
    <mergeCell ref="F230:F232"/>
    <mergeCell ref="G230:G232"/>
    <mergeCell ref="H230:H232"/>
    <mergeCell ref="I230:I232"/>
    <mergeCell ref="F221:F223"/>
    <mergeCell ref="G221:G223"/>
    <mergeCell ref="H221:H223"/>
    <mergeCell ref="I221:I223"/>
    <mergeCell ref="F224:F226"/>
    <mergeCell ref="G224:G226"/>
    <mergeCell ref="H224:H226"/>
    <mergeCell ref="I224:I226"/>
    <mergeCell ref="F251:F253"/>
    <mergeCell ref="G251:G253"/>
    <mergeCell ref="H251:H253"/>
    <mergeCell ref="I251:I253"/>
    <mergeCell ref="F254:F256"/>
    <mergeCell ref="G254:G256"/>
    <mergeCell ref="H254:H256"/>
    <mergeCell ref="I254:I256"/>
    <mergeCell ref="F245:F247"/>
    <mergeCell ref="G245:G247"/>
    <mergeCell ref="H245:H247"/>
    <mergeCell ref="I245:I247"/>
    <mergeCell ref="F248:F250"/>
    <mergeCell ref="G248:G250"/>
    <mergeCell ref="H248:H250"/>
    <mergeCell ref="I248:I250"/>
    <mergeCell ref="F239:F241"/>
    <mergeCell ref="G239:G241"/>
    <mergeCell ref="H239:H241"/>
    <mergeCell ref="I239:I241"/>
    <mergeCell ref="F242:F244"/>
    <mergeCell ref="G242:G244"/>
    <mergeCell ref="H242:H244"/>
    <mergeCell ref="I242:I244"/>
    <mergeCell ref="F269:F271"/>
    <mergeCell ref="G269:G271"/>
    <mergeCell ref="H269:H271"/>
    <mergeCell ref="I269:I271"/>
    <mergeCell ref="F272:F274"/>
    <mergeCell ref="G272:G274"/>
    <mergeCell ref="H272:H274"/>
    <mergeCell ref="I272:I274"/>
    <mergeCell ref="F263:F265"/>
    <mergeCell ref="G263:G265"/>
    <mergeCell ref="H263:H265"/>
    <mergeCell ref="I263:I265"/>
    <mergeCell ref="F266:F268"/>
    <mergeCell ref="G266:G268"/>
    <mergeCell ref="H266:H268"/>
    <mergeCell ref="I266:I268"/>
    <mergeCell ref="F257:F259"/>
    <mergeCell ref="G257:G259"/>
    <mergeCell ref="H257:H259"/>
    <mergeCell ref="I257:I259"/>
    <mergeCell ref="F260:F262"/>
    <mergeCell ref="G260:G262"/>
    <mergeCell ref="H260:H262"/>
    <mergeCell ref="I260:I262"/>
    <mergeCell ref="F287:F289"/>
    <mergeCell ref="G287:G289"/>
    <mergeCell ref="H287:H289"/>
    <mergeCell ref="I287:I289"/>
    <mergeCell ref="F290:F292"/>
    <mergeCell ref="G290:G292"/>
    <mergeCell ref="H290:H292"/>
    <mergeCell ref="I290:I292"/>
    <mergeCell ref="F281:F283"/>
    <mergeCell ref="G281:G283"/>
    <mergeCell ref="H281:H283"/>
    <mergeCell ref="I281:I283"/>
    <mergeCell ref="F284:F286"/>
    <mergeCell ref="G284:G286"/>
    <mergeCell ref="H284:H286"/>
    <mergeCell ref="I284:I286"/>
    <mergeCell ref="F275:F277"/>
    <mergeCell ref="G275:G277"/>
    <mergeCell ref="H275:H277"/>
    <mergeCell ref="I275:I277"/>
    <mergeCell ref="F278:F280"/>
    <mergeCell ref="G278:G280"/>
    <mergeCell ref="H278:H280"/>
    <mergeCell ref="I278:I280"/>
    <mergeCell ref="F305:F307"/>
    <mergeCell ref="G305:G307"/>
    <mergeCell ref="H305:H307"/>
    <mergeCell ref="I305:I307"/>
    <mergeCell ref="F308:F310"/>
    <mergeCell ref="G308:G310"/>
    <mergeCell ref="H308:H310"/>
    <mergeCell ref="I308:I310"/>
    <mergeCell ref="F299:F301"/>
    <mergeCell ref="G299:G301"/>
    <mergeCell ref="H299:H301"/>
    <mergeCell ref="I299:I301"/>
    <mergeCell ref="F302:F304"/>
    <mergeCell ref="G302:G304"/>
    <mergeCell ref="H302:H304"/>
    <mergeCell ref="I302:I304"/>
    <mergeCell ref="F293:F295"/>
    <mergeCell ref="G293:G295"/>
    <mergeCell ref="H293:H295"/>
    <mergeCell ref="I293:I295"/>
    <mergeCell ref="F296:F298"/>
    <mergeCell ref="G296:G298"/>
    <mergeCell ref="H296:H298"/>
    <mergeCell ref="I296:I298"/>
    <mergeCell ref="F323:F325"/>
    <mergeCell ref="G323:G325"/>
    <mergeCell ref="H323:H325"/>
    <mergeCell ref="I323:I325"/>
    <mergeCell ref="F326:F328"/>
    <mergeCell ref="G326:G328"/>
    <mergeCell ref="H326:H328"/>
    <mergeCell ref="I326:I328"/>
    <mergeCell ref="F317:F319"/>
    <mergeCell ref="G317:G319"/>
    <mergeCell ref="H317:H319"/>
    <mergeCell ref="I317:I319"/>
    <mergeCell ref="F320:F322"/>
    <mergeCell ref="G320:G322"/>
    <mergeCell ref="H320:H322"/>
    <mergeCell ref="I320:I322"/>
    <mergeCell ref="F311:F313"/>
    <mergeCell ref="G311:G313"/>
    <mergeCell ref="H311:H313"/>
    <mergeCell ref="I311:I313"/>
    <mergeCell ref="F314:F316"/>
    <mergeCell ref="G314:G316"/>
    <mergeCell ref="H314:H316"/>
    <mergeCell ref="I314:I316"/>
    <mergeCell ref="F341:F343"/>
    <mergeCell ref="G341:G343"/>
    <mergeCell ref="H341:H343"/>
    <mergeCell ref="I341:I343"/>
    <mergeCell ref="F344:F346"/>
    <mergeCell ref="G344:G346"/>
    <mergeCell ref="H344:H346"/>
    <mergeCell ref="I344:I346"/>
    <mergeCell ref="F335:F337"/>
    <mergeCell ref="G335:G337"/>
    <mergeCell ref="H335:H337"/>
    <mergeCell ref="I335:I337"/>
    <mergeCell ref="F338:F340"/>
    <mergeCell ref="G338:G340"/>
    <mergeCell ref="H338:H340"/>
    <mergeCell ref="I338:I340"/>
    <mergeCell ref="F329:F331"/>
    <mergeCell ref="G329:G331"/>
    <mergeCell ref="H329:H331"/>
    <mergeCell ref="I329:I331"/>
    <mergeCell ref="F332:F334"/>
    <mergeCell ref="G332:G334"/>
    <mergeCell ref="H332:H334"/>
    <mergeCell ref="I332:I334"/>
    <mergeCell ref="F359:F361"/>
    <mergeCell ref="G359:G361"/>
    <mergeCell ref="H359:H361"/>
    <mergeCell ref="I359:I361"/>
    <mergeCell ref="F362:F364"/>
    <mergeCell ref="G362:G364"/>
    <mergeCell ref="H362:H364"/>
    <mergeCell ref="I362:I364"/>
    <mergeCell ref="F353:F355"/>
    <mergeCell ref="G353:G355"/>
    <mergeCell ref="H353:H355"/>
    <mergeCell ref="I353:I355"/>
    <mergeCell ref="F356:F358"/>
    <mergeCell ref="G356:G358"/>
    <mergeCell ref="H356:H358"/>
    <mergeCell ref="I356:I358"/>
    <mergeCell ref="F347:F349"/>
    <mergeCell ref="G347:G349"/>
    <mergeCell ref="H347:H349"/>
    <mergeCell ref="I347:I349"/>
    <mergeCell ref="F350:F352"/>
    <mergeCell ref="G350:G352"/>
    <mergeCell ref="H350:H352"/>
    <mergeCell ref="I350:I352"/>
    <mergeCell ref="F377:F379"/>
    <mergeCell ref="G377:G379"/>
    <mergeCell ref="H377:H379"/>
    <mergeCell ref="I377:I379"/>
    <mergeCell ref="F380:F382"/>
    <mergeCell ref="G380:G382"/>
    <mergeCell ref="H380:H382"/>
    <mergeCell ref="I380:I382"/>
    <mergeCell ref="F371:F373"/>
    <mergeCell ref="G371:G373"/>
    <mergeCell ref="H371:H373"/>
    <mergeCell ref="I371:I373"/>
    <mergeCell ref="F374:F376"/>
    <mergeCell ref="G374:G376"/>
    <mergeCell ref="H374:H376"/>
    <mergeCell ref="I374:I376"/>
    <mergeCell ref="F365:F367"/>
    <mergeCell ref="G365:G367"/>
    <mergeCell ref="H365:H367"/>
    <mergeCell ref="I365:I367"/>
    <mergeCell ref="F368:F370"/>
    <mergeCell ref="G368:G370"/>
    <mergeCell ref="H368:H370"/>
    <mergeCell ref="I368:I370"/>
    <mergeCell ref="F395:F397"/>
    <mergeCell ref="G395:G397"/>
    <mergeCell ref="H395:H397"/>
    <mergeCell ref="I395:I397"/>
    <mergeCell ref="F398:F400"/>
    <mergeCell ref="G398:G400"/>
    <mergeCell ref="H398:H400"/>
    <mergeCell ref="I398:I400"/>
    <mergeCell ref="F389:F391"/>
    <mergeCell ref="G389:G391"/>
    <mergeCell ref="H389:H391"/>
    <mergeCell ref="I389:I391"/>
    <mergeCell ref="F392:F394"/>
    <mergeCell ref="G392:G394"/>
    <mergeCell ref="H392:H394"/>
    <mergeCell ref="I392:I394"/>
    <mergeCell ref="F383:F385"/>
    <mergeCell ref="G383:G385"/>
    <mergeCell ref="H383:H385"/>
    <mergeCell ref="I383:I385"/>
    <mergeCell ref="F386:F388"/>
    <mergeCell ref="G386:G388"/>
    <mergeCell ref="H386:H388"/>
    <mergeCell ref="I386:I388"/>
    <mergeCell ref="F413:F415"/>
    <mergeCell ref="G413:G415"/>
    <mergeCell ref="H413:H415"/>
    <mergeCell ref="I413:I415"/>
    <mergeCell ref="F416:F418"/>
    <mergeCell ref="G416:G418"/>
    <mergeCell ref="H416:H418"/>
    <mergeCell ref="I416:I418"/>
    <mergeCell ref="F407:F409"/>
    <mergeCell ref="G407:G409"/>
    <mergeCell ref="H407:H409"/>
    <mergeCell ref="I407:I409"/>
    <mergeCell ref="F410:F412"/>
    <mergeCell ref="G410:G412"/>
    <mergeCell ref="H410:H412"/>
    <mergeCell ref="I410:I412"/>
    <mergeCell ref="F401:F403"/>
    <mergeCell ref="G401:G403"/>
    <mergeCell ref="H401:H403"/>
    <mergeCell ref="I401:I403"/>
    <mergeCell ref="F404:F406"/>
    <mergeCell ref="G404:G406"/>
    <mergeCell ref="H404:H406"/>
    <mergeCell ref="I404:I406"/>
    <mergeCell ref="F431:F433"/>
    <mergeCell ref="G431:G433"/>
    <mergeCell ref="H431:H433"/>
    <mergeCell ref="I431:I433"/>
    <mergeCell ref="F434:F436"/>
    <mergeCell ref="G434:G436"/>
    <mergeCell ref="H434:H436"/>
    <mergeCell ref="I434:I436"/>
    <mergeCell ref="F425:F427"/>
    <mergeCell ref="G425:G427"/>
    <mergeCell ref="H425:H427"/>
    <mergeCell ref="I425:I427"/>
    <mergeCell ref="F428:F430"/>
    <mergeCell ref="G428:G430"/>
    <mergeCell ref="H428:H430"/>
    <mergeCell ref="I428:I430"/>
    <mergeCell ref="F419:F421"/>
    <mergeCell ref="G419:G421"/>
    <mergeCell ref="H419:H421"/>
    <mergeCell ref="I419:I421"/>
    <mergeCell ref="F422:F424"/>
    <mergeCell ref="G422:G424"/>
    <mergeCell ref="H422:H424"/>
    <mergeCell ref="I422:I424"/>
    <mergeCell ref="F449:F451"/>
    <mergeCell ref="G449:G451"/>
    <mergeCell ref="H449:H451"/>
    <mergeCell ref="I449:I451"/>
    <mergeCell ref="F452:F454"/>
    <mergeCell ref="G452:G454"/>
    <mergeCell ref="H452:H454"/>
    <mergeCell ref="I452:I454"/>
    <mergeCell ref="F443:F445"/>
    <mergeCell ref="G443:G445"/>
    <mergeCell ref="H443:H445"/>
    <mergeCell ref="I443:I445"/>
    <mergeCell ref="F446:F448"/>
    <mergeCell ref="G446:G448"/>
    <mergeCell ref="H446:H448"/>
    <mergeCell ref="I446:I448"/>
    <mergeCell ref="F437:F439"/>
    <mergeCell ref="G437:G439"/>
    <mergeCell ref="H437:H439"/>
    <mergeCell ref="I437:I439"/>
    <mergeCell ref="F440:F442"/>
    <mergeCell ref="G440:G442"/>
    <mergeCell ref="H440:H442"/>
    <mergeCell ref="I440:I442"/>
    <mergeCell ref="H467:H469"/>
    <mergeCell ref="I467:I469"/>
    <mergeCell ref="F470:F472"/>
    <mergeCell ref="G470:G472"/>
    <mergeCell ref="H470:H472"/>
    <mergeCell ref="I470:I472"/>
    <mergeCell ref="F461:F463"/>
    <mergeCell ref="G461:G463"/>
    <mergeCell ref="H461:H463"/>
    <mergeCell ref="I461:I463"/>
    <mergeCell ref="F464:F466"/>
    <mergeCell ref="G464:G466"/>
    <mergeCell ref="H464:H466"/>
    <mergeCell ref="I464:I466"/>
    <mergeCell ref="F455:F457"/>
    <mergeCell ref="G455:G457"/>
    <mergeCell ref="H455:H457"/>
    <mergeCell ref="I455:I457"/>
    <mergeCell ref="F458:F460"/>
    <mergeCell ref="G458:G460"/>
    <mergeCell ref="H458:H460"/>
    <mergeCell ref="I458:I460"/>
    <mergeCell ref="M11:M13"/>
    <mergeCell ref="N11:N13"/>
    <mergeCell ref="K14:K16"/>
    <mergeCell ref="L14:L16"/>
    <mergeCell ref="M14:M16"/>
    <mergeCell ref="N14:N16"/>
    <mergeCell ref="M5:M7"/>
    <mergeCell ref="N5:N7"/>
    <mergeCell ref="K8:K10"/>
    <mergeCell ref="L8:L10"/>
    <mergeCell ref="M8:M10"/>
    <mergeCell ref="N8:N10"/>
    <mergeCell ref="F479:F481"/>
    <mergeCell ref="G479:G481"/>
    <mergeCell ref="H479:H481"/>
    <mergeCell ref="I479:I481"/>
    <mergeCell ref="K5:K7"/>
    <mergeCell ref="L5:L7"/>
    <mergeCell ref="K11:K13"/>
    <mergeCell ref="L11:L13"/>
    <mergeCell ref="K17:K19"/>
    <mergeCell ref="L17:L19"/>
    <mergeCell ref="F473:F475"/>
    <mergeCell ref="G473:G475"/>
    <mergeCell ref="H473:H475"/>
    <mergeCell ref="I473:I475"/>
    <mergeCell ref="F476:F478"/>
    <mergeCell ref="G476:G478"/>
    <mergeCell ref="H476:H478"/>
    <mergeCell ref="I476:I478"/>
    <mergeCell ref="F467:F469"/>
    <mergeCell ref="G467:G469"/>
    <mergeCell ref="K29:K31"/>
    <mergeCell ref="L29:L31"/>
    <mergeCell ref="M29:M31"/>
    <mergeCell ref="N29:N31"/>
    <mergeCell ref="K32:K34"/>
    <mergeCell ref="L32:L34"/>
    <mergeCell ref="M32:M34"/>
    <mergeCell ref="N32:N34"/>
    <mergeCell ref="K23:K25"/>
    <mergeCell ref="L23:L25"/>
    <mergeCell ref="M23:M25"/>
    <mergeCell ref="N23:N25"/>
    <mergeCell ref="K26:K28"/>
    <mergeCell ref="L26:L28"/>
    <mergeCell ref="M26:M28"/>
    <mergeCell ref="N26:N28"/>
    <mergeCell ref="M17:M19"/>
    <mergeCell ref="N17:N19"/>
    <mergeCell ref="K20:K22"/>
    <mergeCell ref="L20:L22"/>
    <mergeCell ref="M20:M22"/>
    <mergeCell ref="N20:N22"/>
    <mergeCell ref="K47:K49"/>
    <mergeCell ref="L47:L49"/>
    <mergeCell ref="M47:M49"/>
    <mergeCell ref="N47:N49"/>
    <mergeCell ref="K50:K52"/>
    <mergeCell ref="L50:L52"/>
    <mergeCell ref="M50:M52"/>
    <mergeCell ref="N50:N52"/>
    <mergeCell ref="K41:K43"/>
    <mergeCell ref="L41:L43"/>
    <mergeCell ref="M41:M43"/>
    <mergeCell ref="N41:N43"/>
    <mergeCell ref="K44:K46"/>
    <mergeCell ref="L44:L46"/>
    <mergeCell ref="M44:M46"/>
    <mergeCell ref="N44:N46"/>
    <mergeCell ref="K35:K37"/>
    <mergeCell ref="L35:L37"/>
    <mergeCell ref="M35:M37"/>
    <mergeCell ref="N35:N37"/>
    <mergeCell ref="K38:K40"/>
    <mergeCell ref="L38:L40"/>
    <mergeCell ref="M38:M40"/>
    <mergeCell ref="N38:N40"/>
    <mergeCell ref="K65:K67"/>
    <mergeCell ref="L65:L67"/>
    <mergeCell ref="M65:M67"/>
    <mergeCell ref="N65:N67"/>
    <mergeCell ref="K68:K70"/>
    <mergeCell ref="L68:L70"/>
    <mergeCell ref="M68:M70"/>
    <mergeCell ref="N68:N70"/>
    <mergeCell ref="K59:K61"/>
    <mergeCell ref="L59:L61"/>
    <mergeCell ref="M59:M61"/>
    <mergeCell ref="N59:N61"/>
    <mergeCell ref="K62:K64"/>
    <mergeCell ref="L62:L64"/>
    <mergeCell ref="M62:M64"/>
    <mergeCell ref="N62:N64"/>
    <mergeCell ref="K53:K55"/>
    <mergeCell ref="L53:L55"/>
    <mergeCell ref="M53:M55"/>
    <mergeCell ref="N53:N55"/>
    <mergeCell ref="K56:K58"/>
    <mergeCell ref="L56:L58"/>
    <mergeCell ref="M56:M58"/>
    <mergeCell ref="N56:N58"/>
    <mergeCell ref="K83:K85"/>
    <mergeCell ref="L83:L85"/>
    <mergeCell ref="M83:M85"/>
    <mergeCell ref="N83:N85"/>
    <mergeCell ref="K86:K88"/>
    <mergeCell ref="L86:L88"/>
    <mergeCell ref="M86:M88"/>
    <mergeCell ref="N86:N88"/>
    <mergeCell ref="K77:K79"/>
    <mergeCell ref="L77:L79"/>
    <mergeCell ref="M77:M79"/>
    <mergeCell ref="N77:N79"/>
    <mergeCell ref="K80:K82"/>
    <mergeCell ref="L80:L82"/>
    <mergeCell ref="M80:M82"/>
    <mergeCell ref="N80:N82"/>
    <mergeCell ref="K71:K73"/>
    <mergeCell ref="L71:L73"/>
    <mergeCell ref="M71:M73"/>
    <mergeCell ref="N71:N73"/>
    <mergeCell ref="K74:K76"/>
    <mergeCell ref="L74:L76"/>
    <mergeCell ref="M74:M76"/>
    <mergeCell ref="N74:N76"/>
    <mergeCell ref="K101:K103"/>
    <mergeCell ref="L101:L103"/>
    <mergeCell ref="M101:M103"/>
    <mergeCell ref="N101:N103"/>
    <mergeCell ref="K104:K106"/>
    <mergeCell ref="L104:L106"/>
    <mergeCell ref="M104:M106"/>
    <mergeCell ref="N104:N106"/>
    <mergeCell ref="K95:K97"/>
    <mergeCell ref="L95:L97"/>
    <mergeCell ref="M95:M97"/>
    <mergeCell ref="N95:N97"/>
    <mergeCell ref="K98:K100"/>
    <mergeCell ref="L98:L100"/>
    <mergeCell ref="M98:M100"/>
    <mergeCell ref="N98:N100"/>
    <mergeCell ref="K89:K91"/>
    <mergeCell ref="L89:L91"/>
    <mergeCell ref="M89:M91"/>
    <mergeCell ref="N89:N91"/>
    <mergeCell ref="K92:K94"/>
    <mergeCell ref="L92:L94"/>
    <mergeCell ref="M92:M94"/>
    <mergeCell ref="N92:N94"/>
    <mergeCell ref="K119:K121"/>
    <mergeCell ref="L119:L121"/>
    <mergeCell ref="M119:M121"/>
    <mergeCell ref="N119:N121"/>
    <mergeCell ref="K122:K124"/>
    <mergeCell ref="L122:L124"/>
    <mergeCell ref="M122:M124"/>
    <mergeCell ref="N122:N124"/>
    <mergeCell ref="K113:K115"/>
    <mergeCell ref="L113:L115"/>
    <mergeCell ref="M113:M115"/>
    <mergeCell ref="N113:N115"/>
    <mergeCell ref="K116:K118"/>
    <mergeCell ref="L116:L118"/>
    <mergeCell ref="M116:M118"/>
    <mergeCell ref="N116:N118"/>
    <mergeCell ref="K107:K109"/>
    <mergeCell ref="L107:L109"/>
    <mergeCell ref="M107:M109"/>
    <mergeCell ref="N107:N109"/>
    <mergeCell ref="K110:K112"/>
    <mergeCell ref="L110:L112"/>
    <mergeCell ref="M110:M112"/>
    <mergeCell ref="N110:N112"/>
    <mergeCell ref="K137:K139"/>
    <mergeCell ref="L137:L139"/>
    <mergeCell ref="M137:M139"/>
    <mergeCell ref="N137:N139"/>
    <mergeCell ref="K140:K142"/>
    <mergeCell ref="L140:L142"/>
    <mergeCell ref="M140:M142"/>
    <mergeCell ref="N140:N142"/>
    <mergeCell ref="K131:K133"/>
    <mergeCell ref="L131:L133"/>
    <mergeCell ref="M131:M133"/>
    <mergeCell ref="N131:N133"/>
    <mergeCell ref="K134:K136"/>
    <mergeCell ref="L134:L136"/>
    <mergeCell ref="M134:M136"/>
    <mergeCell ref="N134:N136"/>
    <mergeCell ref="K125:K127"/>
    <mergeCell ref="L125:L127"/>
    <mergeCell ref="M125:M127"/>
    <mergeCell ref="N125:N127"/>
    <mergeCell ref="K128:K130"/>
    <mergeCell ref="L128:L130"/>
    <mergeCell ref="M128:M130"/>
    <mergeCell ref="N128:N130"/>
    <mergeCell ref="K155:K157"/>
    <mergeCell ref="L155:L157"/>
    <mergeCell ref="M155:M157"/>
    <mergeCell ref="N155:N157"/>
    <mergeCell ref="K158:K160"/>
    <mergeCell ref="L158:L160"/>
    <mergeCell ref="M158:M160"/>
    <mergeCell ref="N158:N160"/>
    <mergeCell ref="K149:K151"/>
    <mergeCell ref="L149:L151"/>
    <mergeCell ref="M149:M151"/>
    <mergeCell ref="N149:N151"/>
    <mergeCell ref="K152:K154"/>
    <mergeCell ref="L152:L154"/>
    <mergeCell ref="M152:M154"/>
    <mergeCell ref="N152:N154"/>
    <mergeCell ref="K143:K145"/>
    <mergeCell ref="L143:L145"/>
    <mergeCell ref="M143:M145"/>
    <mergeCell ref="N143:N145"/>
    <mergeCell ref="K146:K148"/>
    <mergeCell ref="L146:L148"/>
    <mergeCell ref="M146:M148"/>
    <mergeCell ref="N146:N148"/>
    <mergeCell ref="K173:K175"/>
    <mergeCell ref="L173:L175"/>
    <mergeCell ref="M173:M175"/>
    <mergeCell ref="N173:N175"/>
    <mergeCell ref="K176:K178"/>
    <mergeCell ref="L176:L178"/>
    <mergeCell ref="M176:M178"/>
    <mergeCell ref="N176:N178"/>
    <mergeCell ref="K167:K169"/>
    <mergeCell ref="L167:L169"/>
    <mergeCell ref="M167:M169"/>
    <mergeCell ref="N167:N169"/>
    <mergeCell ref="K170:K172"/>
    <mergeCell ref="L170:L172"/>
    <mergeCell ref="M170:M172"/>
    <mergeCell ref="N170:N172"/>
    <mergeCell ref="K161:K163"/>
    <mergeCell ref="L161:L163"/>
    <mergeCell ref="M161:M163"/>
    <mergeCell ref="N161:N163"/>
    <mergeCell ref="K164:K166"/>
    <mergeCell ref="L164:L166"/>
    <mergeCell ref="M164:M166"/>
    <mergeCell ref="N164:N166"/>
    <mergeCell ref="K191:K193"/>
    <mergeCell ref="L191:L193"/>
    <mergeCell ref="M191:M193"/>
    <mergeCell ref="N191:N193"/>
    <mergeCell ref="K194:K196"/>
    <mergeCell ref="L194:L196"/>
    <mergeCell ref="M194:M196"/>
    <mergeCell ref="N194:N196"/>
    <mergeCell ref="K185:K187"/>
    <mergeCell ref="L185:L187"/>
    <mergeCell ref="M185:M187"/>
    <mergeCell ref="N185:N187"/>
    <mergeCell ref="K188:K190"/>
    <mergeCell ref="L188:L190"/>
    <mergeCell ref="M188:M190"/>
    <mergeCell ref="N188:N190"/>
    <mergeCell ref="K179:K181"/>
    <mergeCell ref="L179:L181"/>
    <mergeCell ref="M179:M181"/>
    <mergeCell ref="N179:N181"/>
    <mergeCell ref="K182:K184"/>
    <mergeCell ref="L182:L184"/>
    <mergeCell ref="M182:M184"/>
    <mergeCell ref="N182:N184"/>
    <mergeCell ref="K209:K211"/>
    <mergeCell ref="L209:L211"/>
    <mergeCell ref="M209:M211"/>
    <mergeCell ref="N209:N211"/>
    <mergeCell ref="K212:K214"/>
    <mergeCell ref="L212:L214"/>
    <mergeCell ref="M212:M214"/>
    <mergeCell ref="N212:N214"/>
    <mergeCell ref="K203:K205"/>
    <mergeCell ref="L203:L205"/>
    <mergeCell ref="M203:M205"/>
    <mergeCell ref="N203:N205"/>
    <mergeCell ref="K206:K208"/>
    <mergeCell ref="L206:L208"/>
    <mergeCell ref="M206:M208"/>
    <mergeCell ref="N206:N208"/>
    <mergeCell ref="K197:K199"/>
    <mergeCell ref="L197:L199"/>
    <mergeCell ref="M197:M199"/>
    <mergeCell ref="N197:N199"/>
    <mergeCell ref="K200:K202"/>
    <mergeCell ref="L200:L202"/>
    <mergeCell ref="M200:M202"/>
    <mergeCell ref="N200:N202"/>
    <mergeCell ref="K227:K229"/>
    <mergeCell ref="L227:L229"/>
    <mergeCell ref="M227:M229"/>
    <mergeCell ref="N227:N229"/>
    <mergeCell ref="K230:K232"/>
    <mergeCell ref="L230:L232"/>
    <mergeCell ref="M230:M232"/>
    <mergeCell ref="N230:N232"/>
    <mergeCell ref="K221:K223"/>
    <mergeCell ref="L221:L223"/>
    <mergeCell ref="M221:M223"/>
    <mergeCell ref="N221:N223"/>
    <mergeCell ref="K224:K226"/>
    <mergeCell ref="L224:L226"/>
    <mergeCell ref="M224:M226"/>
    <mergeCell ref="N224:N226"/>
    <mergeCell ref="K215:K217"/>
    <mergeCell ref="L215:L217"/>
    <mergeCell ref="M215:M217"/>
    <mergeCell ref="N215:N217"/>
    <mergeCell ref="K218:K220"/>
    <mergeCell ref="L218:L220"/>
    <mergeCell ref="M218:M220"/>
    <mergeCell ref="N218:N220"/>
    <mergeCell ref="K245:K247"/>
    <mergeCell ref="L245:L247"/>
    <mergeCell ref="M245:M247"/>
    <mergeCell ref="N245:N247"/>
    <mergeCell ref="K248:K250"/>
    <mergeCell ref="L248:L250"/>
    <mergeCell ref="M248:M250"/>
    <mergeCell ref="N248:N250"/>
    <mergeCell ref="K239:K241"/>
    <mergeCell ref="L239:L241"/>
    <mergeCell ref="M239:M241"/>
    <mergeCell ref="N239:N241"/>
    <mergeCell ref="K242:K244"/>
    <mergeCell ref="L242:L244"/>
    <mergeCell ref="M242:M244"/>
    <mergeCell ref="N242:N244"/>
    <mergeCell ref="K233:K235"/>
    <mergeCell ref="L233:L235"/>
    <mergeCell ref="M233:M235"/>
    <mergeCell ref="N233:N235"/>
    <mergeCell ref="K236:K238"/>
    <mergeCell ref="L236:L238"/>
    <mergeCell ref="M236:M238"/>
    <mergeCell ref="N236:N238"/>
    <mergeCell ref="K263:K265"/>
    <mergeCell ref="L263:L265"/>
    <mergeCell ref="M263:M265"/>
    <mergeCell ref="N263:N265"/>
    <mergeCell ref="K266:K268"/>
    <mergeCell ref="L266:L268"/>
    <mergeCell ref="M266:M268"/>
    <mergeCell ref="N266:N268"/>
    <mergeCell ref="K257:K259"/>
    <mergeCell ref="L257:L259"/>
    <mergeCell ref="M257:M259"/>
    <mergeCell ref="N257:N259"/>
    <mergeCell ref="K260:K262"/>
    <mergeCell ref="L260:L262"/>
    <mergeCell ref="M260:M262"/>
    <mergeCell ref="N260:N262"/>
    <mergeCell ref="K251:K253"/>
    <mergeCell ref="L251:L253"/>
    <mergeCell ref="M251:M253"/>
    <mergeCell ref="N251:N253"/>
    <mergeCell ref="K254:K256"/>
    <mergeCell ref="L254:L256"/>
    <mergeCell ref="M254:M256"/>
    <mergeCell ref="N254:N256"/>
    <mergeCell ref="K281:K283"/>
    <mergeCell ref="L281:L283"/>
    <mergeCell ref="M281:M283"/>
    <mergeCell ref="N281:N283"/>
    <mergeCell ref="K284:K286"/>
    <mergeCell ref="L284:L286"/>
    <mergeCell ref="M284:M286"/>
    <mergeCell ref="N284:N286"/>
    <mergeCell ref="K275:K277"/>
    <mergeCell ref="L275:L277"/>
    <mergeCell ref="M275:M277"/>
    <mergeCell ref="N275:N277"/>
    <mergeCell ref="K278:K280"/>
    <mergeCell ref="L278:L280"/>
    <mergeCell ref="M278:M280"/>
    <mergeCell ref="N278:N280"/>
    <mergeCell ref="K269:K271"/>
    <mergeCell ref="L269:L271"/>
    <mergeCell ref="M269:M271"/>
    <mergeCell ref="N269:N271"/>
    <mergeCell ref="K272:K274"/>
    <mergeCell ref="L272:L274"/>
    <mergeCell ref="M272:M274"/>
    <mergeCell ref="N272:N274"/>
    <mergeCell ref="K299:K301"/>
    <mergeCell ref="L299:L301"/>
    <mergeCell ref="M299:M301"/>
    <mergeCell ref="N299:N301"/>
    <mergeCell ref="K302:K304"/>
    <mergeCell ref="L302:L304"/>
    <mergeCell ref="M302:M304"/>
    <mergeCell ref="N302:N304"/>
    <mergeCell ref="K293:K295"/>
    <mergeCell ref="L293:L295"/>
    <mergeCell ref="M293:M295"/>
    <mergeCell ref="N293:N295"/>
    <mergeCell ref="K296:K298"/>
    <mergeCell ref="L296:L298"/>
    <mergeCell ref="M296:M298"/>
    <mergeCell ref="N296:N298"/>
    <mergeCell ref="K287:K289"/>
    <mergeCell ref="L287:L289"/>
    <mergeCell ref="M287:M289"/>
    <mergeCell ref="N287:N289"/>
    <mergeCell ref="K290:K292"/>
    <mergeCell ref="L290:L292"/>
    <mergeCell ref="M290:M292"/>
    <mergeCell ref="N290:N292"/>
    <mergeCell ref="K317:K319"/>
    <mergeCell ref="L317:L319"/>
    <mergeCell ref="M317:M319"/>
    <mergeCell ref="N317:N319"/>
    <mergeCell ref="K320:K322"/>
    <mergeCell ref="L320:L322"/>
    <mergeCell ref="M320:M322"/>
    <mergeCell ref="N320:N322"/>
    <mergeCell ref="K311:K313"/>
    <mergeCell ref="L311:L313"/>
    <mergeCell ref="M311:M313"/>
    <mergeCell ref="N311:N313"/>
    <mergeCell ref="K314:K316"/>
    <mergeCell ref="L314:L316"/>
    <mergeCell ref="M314:M316"/>
    <mergeCell ref="N314:N316"/>
    <mergeCell ref="K305:K307"/>
    <mergeCell ref="L305:L307"/>
    <mergeCell ref="M305:M307"/>
    <mergeCell ref="N305:N307"/>
    <mergeCell ref="K308:K310"/>
    <mergeCell ref="L308:L310"/>
    <mergeCell ref="M308:M310"/>
    <mergeCell ref="N308:N310"/>
    <mergeCell ref="K335:K337"/>
    <mergeCell ref="L335:L337"/>
    <mergeCell ref="M335:M337"/>
    <mergeCell ref="N335:N337"/>
    <mergeCell ref="K338:K340"/>
    <mergeCell ref="L338:L340"/>
    <mergeCell ref="M338:M340"/>
    <mergeCell ref="N338:N340"/>
    <mergeCell ref="K329:K331"/>
    <mergeCell ref="L329:L331"/>
    <mergeCell ref="M329:M331"/>
    <mergeCell ref="N329:N331"/>
    <mergeCell ref="K332:K334"/>
    <mergeCell ref="L332:L334"/>
    <mergeCell ref="M332:M334"/>
    <mergeCell ref="N332:N334"/>
    <mergeCell ref="K323:K325"/>
    <mergeCell ref="L323:L325"/>
    <mergeCell ref="M323:M325"/>
    <mergeCell ref="N323:N325"/>
    <mergeCell ref="K326:K328"/>
    <mergeCell ref="L326:L328"/>
    <mergeCell ref="M326:M328"/>
    <mergeCell ref="N326:N328"/>
    <mergeCell ref="K353:K355"/>
    <mergeCell ref="L353:L355"/>
    <mergeCell ref="M353:M355"/>
    <mergeCell ref="N353:N355"/>
    <mergeCell ref="K356:K358"/>
    <mergeCell ref="L356:L358"/>
    <mergeCell ref="M356:M358"/>
    <mergeCell ref="N356:N358"/>
    <mergeCell ref="K347:K349"/>
    <mergeCell ref="L347:L349"/>
    <mergeCell ref="M347:M349"/>
    <mergeCell ref="N347:N349"/>
    <mergeCell ref="K350:K352"/>
    <mergeCell ref="L350:L352"/>
    <mergeCell ref="M350:M352"/>
    <mergeCell ref="N350:N352"/>
    <mergeCell ref="K341:K343"/>
    <mergeCell ref="L341:L343"/>
    <mergeCell ref="M341:M343"/>
    <mergeCell ref="N341:N343"/>
    <mergeCell ref="K344:K346"/>
    <mergeCell ref="L344:L346"/>
    <mergeCell ref="M344:M346"/>
    <mergeCell ref="N344:N346"/>
    <mergeCell ref="K371:K373"/>
    <mergeCell ref="L371:L373"/>
    <mergeCell ref="M371:M373"/>
    <mergeCell ref="N371:N373"/>
    <mergeCell ref="K374:K376"/>
    <mergeCell ref="L374:L376"/>
    <mergeCell ref="M374:M376"/>
    <mergeCell ref="N374:N376"/>
    <mergeCell ref="K365:K367"/>
    <mergeCell ref="L365:L367"/>
    <mergeCell ref="M365:M367"/>
    <mergeCell ref="N365:N367"/>
    <mergeCell ref="K368:K370"/>
    <mergeCell ref="L368:L370"/>
    <mergeCell ref="M368:M370"/>
    <mergeCell ref="N368:N370"/>
    <mergeCell ref="K359:K361"/>
    <mergeCell ref="L359:L361"/>
    <mergeCell ref="M359:M361"/>
    <mergeCell ref="N359:N361"/>
    <mergeCell ref="K362:K364"/>
    <mergeCell ref="L362:L364"/>
    <mergeCell ref="M362:M364"/>
    <mergeCell ref="N362:N364"/>
    <mergeCell ref="K389:K391"/>
    <mergeCell ref="L389:L391"/>
    <mergeCell ref="M389:M391"/>
    <mergeCell ref="N389:N391"/>
    <mergeCell ref="K392:K394"/>
    <mergeCell ref="L392:L394"/>
    <mergeCell ref="M392:M394"/>
    <mergeCell ref="N392:N394"/>
    <mergeCell ref="K383:K385"/>
    <mergeCell ref="L383:L385"/>
    <mergeCell ref="M383:M385"/>
    <mergeCell ref="N383:N385"/>
    <mergeCell ref="K386:K388"/>
    <mergeCell ref="L386:L388"/>
    <mergeCell ref="M386:M388"/>
    <mergeCell ref="N386:N388"/>
    <mergeCell ref="K377:K379"/>
    <mergeCell ref="L377:L379"/>
    <mergeCell ref="M377:M379"/>
    <mergeCell ref="N377:N379"/>
    <mergeCell ref="K380:K382"/>
    <mergeCell ref="L380:L382"/>
    <mergeCell ref="M380:M382"/>
    <mergeCell ref="N380:N382"/>
    <mergeCell ref="K407:K409"/>
    <mergeCell ref="L407:L409"/>
    <mergeCell ref="M407:M409"/>
    <mergeCell ref="N407:N409"/>
    <mergeCell ref="K410:K412"/>
    <mergeCell ref="L410:L412"/>
    <mergeCell ref="M410:M412"/>
    <mergeCell ref="N410:N412"/>
    <mergeCell ref="K401:K403"/>
    <mergeCell ref="L401:L403"/>
    <mergeCell ref="M401:M403"/>
    <mergeCell ref="N401:N403"/>
    <mergeCell ref="K404:K406"/>
    <mergeCell ref="L404:L406"/>
    <mergeCell ref="M404:M406"/>
    <mergeCell ref="N404:N406"/>
    <mergeCell ref="K395:K397"/>
    <mergeCell ref="L395:L397"/>
    <mergeCell ref="M395:M397"/>
    <mergeCell ref="N395:N397"/>
    <mergeCell ref="K398:K400"/>
    <mergeCell ref="L398:L400"/>
    <mergeCell ref="M398:M400"/>
    <mergeCell ref="N398:N400"/>
    <mergeCell ref="K425:K427"/>
    <mergeCell ref="L425:L427"/>
    <mergeCell ref="M425:M427"/>
    <mergeCell ref="N425:N427"/>
    <mergeCell ref="K428:K430"/>
    <mergeCell ref="L428:L430"/>
    <mergeCell ref="M428:M430"/>
    <mergeCell ref="N428:N430"/>
    <mergeCell ref="K419:K421"/>
    <mergeCell ref="L419:L421"/>
    <mergeCell ref="M419:M421"/>
    <mergeCell ref="N419:N421"/>
    <mergeCell ref="K422:K424"/>
    <mergeCell ref="L422:L424"/>
    <mergeCell ref="M422:M424"/>
    <mergeCell ref="N422:N424"/>
    <mergeCell ref="K413:K415"/>
    <mergeCell ref="L413:L415"/>
    <mergeCell ref="M413:M415"/>
    <mergeCell ref="N413:N415"/>
    <mergeCell ref="K416:K418"/>
    <mergeCell ref="L416:L418"/>
    <mergeCell ref="M416:M418"/>
    <mergeCell ref="N416:N418"/>
    <mergeCell ref="K443:K445"/>
    <mergeCell ref="L443:L445"/>
    <mergeCell ref="M443:M445"/>
    <mergeCell ref="N443:N445"/>
    <mergeCell ref="K446:K448"/>
    <mergeCell ref="L446:L448"/>
    <mergeCell ref="M446:M448"/>
    <mergeCell ref="N446:N448"/>
    <mergeCell ref="K437:K439"/>
    <mergeCell ref="L437:L439"/>
    <mergeCell ref="M437:M439"/>
    <mergeCell ref="N437:N439"/>
    <mergeCell ref="K440:K442"/>
    <mergeCell ref="L440:L442"/>
    <mergeCell ref="M440:M442"/>
    <mergeCell ref="N440:N442"/>
    <mergeCell ref="K431:K433"/>
    <mergeCell ref="L431:L433"/>
    <mergeCell ref="M431:M433"/>
    <mergeCell ref="N431:N433"/>
    <mergeCell ref="K434:K436"/>
    <mergeCell ref="L434:L436"/>
    <mergeCell ref="M434:M436"/>
    <mergeCell ref="N434:N436"/>
    <mergeCell ref="K461:K463"/>
    <mergeCell ref="L461:L463"/>
    <mergeCell ref="M461:M463"/>
    <mergeCell ref="N461:N463"/>
    <mergeCell ref="K464:K466"/>
    <mergeCell ref="L464:L466"/>
    <mergeCell ref="M464:M466"/>
    <mergeCell ref="N464:N466"/>
    <mergeCell ref="K455:K457"/>
    <mergeCell ref="L455:L457"/>
    <mergeCell ref="M455:M457"/>
    <mergeCell ref="N455:N457"/>
    <mergeCell ref="K458:K460"/>
    <mergeCell ref="L458:L460"/>
    <mergeCell ref="M458:M460"/>
    <mergeCell ref="N458:N460"/>
    <mergeCell ref="K449:K451"/>
    <mergeCell ref="L449:L451"/>
    <mergeCell ref="M449:M451"/>
    <mergeCell ref="N449:N451"/>
    <mergeCell ref="K452:K454"/>
    <mergeCell ref="L452:L454"/>
    <mergeCell ref="M452:M454"/>
    <mergeCell ref="N452:N454"/>
    <mergeCell ref="K479:K481"/>
    <mergeCell ref="L479:L481"/>
    <mergeCell ref="M479:M481"/>
    <mergeCell ref="N479:N481"/>
    <mergeCell ref="K473:K475"/>
    <mergeCell ref="L473:L475"/>
    <mergeCell ref="M473:M475"/>
    <mergeCell ref="N473:N475"/>
    <mergeCell ref="K476:K478"/>
    <mergeCell ref="L476:L478"/>
    <mergeCell ref="M476:M478"/>
    <mergeCell ref="N476:N478"/>
    <mergeCell ref="K467:K469"/>
    <mergeCell ref="L467:L469"/>
    <mergeCell ref="M467:M469"/>
    <mergeCell ref="N467:N469"/>
    <mergeCell ref="K470:K472"/>
    <mergeCell ref="L470:L472"/>
    <mergeCell ref="M470:M472"/>
    <mergeCell ref="N470:N472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tabSelected="1" workbookViewId="0">
      <selection activeCell="B68" sqref="B68:C68"/>
    </sheetView>
  </sheetViews>
  <sheetFormatPr defaultColWidth="11.42578125" defaultRowHeight="12.95"/>
  <sheetData>
    <row r="1" spans="1:5">
      <c r="A1" s="1" t="s">
        <v>508</v>
      </c>
      <c r="B1" s="1" t="s">
        <v>509</v>
      </c>
      <c r="C1" s="1" t="s">
        <v>7</v>
      </c>
      <c r="D1" s="1" t="s">
        <v>510</v>
      </c>
      <c r="E1" s="1" t="s">
        <v>10</v>
      </c>
    </row>
    <row r="2" spans="1:5">
      <c r="A2">
        <v>1</v>
      </c>
      <c r="B2" s="2">
        <v>-2.0326390000000001</v>
      </c>
      <c r="C2" s="2">
        <v>296.17419259967119</v>
      </c>
      <c r="D2" s="2">
        <v>-2.17807</v>
      </c>
      <c r="E2" s="2">
        <v>615</v>
      </c>
    </row>
    <row r="3" spans="1:5">
      <c r="A3">
        <v>2</v>
      </c>
      <c r="B3">
        <v>1.699179</v>
      </c>
      <c r="C3">
        <v>4165.2636896066415</v>
      </c>
      <c r="D3">
        <v>15.318232999999999</v>
      </c>
      <c r="E3">
        <v>14142</v>
      </c>
    </row>
    <row r="4" spans="1:5">
      <c r="A4">
        <v>3</v>
      </c>
      <c r="B4">
        <v>11.950958999999999</v>
      </c>
      <c r="C4">
        <v>13820.804139647225</v>
      </c>
      <c r="D4">
        <v>66.667068</v>
      </c>
      <c r="E4">
        <v>51322</v>
      </c>
    </row>
    <row r="5" spans="1:5">
      <c r="A5">
        <v>4</v>
      </c>
      <c r="B5">
        <v>49.921944000000003</v>
      </c>
      <c r="C5">
        <v>41568.179662872753</v>
      </c>
      <c r="D5">
        <v>217.50166300000001</v>
      </c>
      <c r="E5">
        <v>130838</v>
      </c>
    </row>
    <row r="6" spans="1:5">
      <c r="A6">
        <v>5</v>
      </c>
      <c r="B6">
        <v>176.89939899999999</v>
      </c>
      <c r="C6">
        <v>132189.0783586906</v>
      </c>
      <c r="D6">
        <v>699.80438200000003</v>
      </c>
      <c r="E6">
        <v>402587</v>
      </c>
    </row>
    <row r="7" spans="1:5">
      <c r="A7">
        <v>6</v>
      </c>
      <c r="B7">
        <v>541.20629899999994</v>
      </c>
      <c r="C7">
        <v>401564.08442277822</v>
      </c>
      <c r="D7">
        <v>2033.26295</v>
      </c>
      <c r="E7">
        <v>1143488</v>
      </c>
    </row>
    <row r="8" spans="1:5">
      <c r="A8">
        <v>7</v>
      </c>
      <c r="B8">
        <v>1461.810547</v>
      </c>
      <c r="C8">
        <v>1094398.9889187589</v>
      </c>
      <c r="D8">
        <v>5662.9086909999996</v>
      </c>
      <c r="E8">
        <v>2752124</v>
      </c>
    </row>
    <row r="9" spans="1:5">
      <c r="A9">
        <v>8</v>
      </c>
      <c r="B9">
        <v>4485.4311520000001</v>
      </c>
      <c r="C9">
        <v>3374751.7568514566</v>
      </c>
      <c r="D9">
        <v>17773.548827999999</v>
      </c>
      <c r="E9">
        <v>7982390</v>
      </c>
    </row>
    <row r="10" spans="1:5">
      <c r="A10">
        <v>9</v>
      </c>
      <c r="B10">
        <v>12039.836914</v>
      </c>
      <c r="C10">
        <v>8428860.8094187807</v>
      </c>
      <c r="D10">
        <v>52732.972655999998</v>
      </c>
      <c r="E10">
        <v>20398048</v>
      </c>
    </row>
    <row r="31" spans="1:3">
      <c r="A31" t="s">
        <v>511</v>
      </c>
      <c r="C31" s="1" t="s">
        <v>7</v>
      </c>
    </row>
    <row r="32" spans="1:3" ht="14.1" thickBot="1"/>
    <row r="33" spans="1:9">
      <c r="A33" s="5" t="s">
        <v>512</v>
      </c>
      <c r="B33" s="5"/>
    </row>
    <row r="34" spans="1:9">
      <c r="A34" t="s">
        <v>513</v>
      </c>
      <c r="B34">
        <v>0.99968635402765127</v>
      </c>
    </row>
    <row r="35" spans="1:9">
      <c r="A35" t="s">
        <v>514</v>
      </c>
      <c r="B35">
        <v>0.99937280642909854</v>
      </c>
    </row>
    <row r="36" spans="1:9">
      <c r="A36" t="s">
        <v>515</v>
      </c>
      <c r="B36">
        <v>0.85651566357195563</v>
      </c>
    </row>
    <row r="37" spans="1:9">
      <c r="A37" t="s">
        <v>516</v>
      </c>
      <c r="B37">
        <v>86657.771438868614</v>
      </c>
    </row>
    <row r="38" spans="1:9" ht="14.1" thickBot="1">
      <c r="A38" s="3" t="s">
        <v>517</v>
      </c>
      <c r="B38" s="3">
        <v>8</v>
      </c>
    </row>
    <row r="40" spans="1:9" ht="14.1" thickBot="1">
      <c r="A40" t="s">
        <v>518</v>
      </c>
    </row>
    <row r="41" spans="1:9">
      <c r="A41" s="4"/>
      <c r="B41" s="4" t="s">
        <v>519</v>
      </c>
      <c r="C41" s="4" t="s">
        <v>520</v>
      </c>
      <c r="D41" s="4" t="s">
        <v>521</v>
      </c>
      <c r="E41" s="4" t="s">
        <v>522</v>
      </c>
      <c r="F41" s="4" t="s">
        <v>523</v>
      </c>
    </row>
    <row r="42" spans="1:9">
      <c r="A42" t="s">
        <v>524</v>
      </c>
      <c r="B42">
        <v>1</v>
      </c>
      <c r="C42">
        <v>83760450070363.734</v>
      </c>
      <c r="D42">
        <v>83760450070363.734</v>
      </c>
      <c r="E42">
        <v>11153.828689521997</v>
      </c>
      <c r="F42">
        <v>4.8575666600307997E-11</v>
      </c>
    </row>
    <row r="43" spans="1:9">
      <c r="A43" t="s">
        <v>525</v>
      </c>
      <c r="B43">
        <v>7</v>
      </c>
      <c r="C43">
        <v>52566985455.258354</v>
      </c>
      <c r="D43">
        <v>7509569350.751193</v>
      </c>
    </row>
    <row r="44" spans="1:9" ht="14.1" thickBot="1">
      <c r="A44" s="3" t="s">
        <v>526</v>
      </c>
      <c r="B44" s="3">
        <v>8</v>
      </c>
      <c r="C44" s="3">
        <v>83813017055819</v>
      </c>
      <c r="D44" s="3"/>
      <c r="E44" s="3"/>
      <c r="F44" s="3"/>
    </row>
    <row r="45" spans="1:9" ht="14.1" thickBot="1"/>
    <row r="46" spans="1:9">
      <c r="A46" s="4"/>
      <c r="B46" s="4" t="s">
        <v>527</v>
      </c>
      <c r="C46" s="4" t="s">
        <v>516</v>
      </c>
      <c r="D46" s="4" t="s">
        <v>528</v>
      </c>
      <c r="E46" s="4" t="s">
        <v>529</v>
      </c>
      <c r="F46" s="4" t="s">
        <v>530</v>
      </c>
      <c r="G46" s="4" t="s">
        <v>531</v>
      </c>
      <c r="H46" s="4" t="s">
        <v>532</v>
      </c>
      <c r="I46" s="4" t="s">
        <v>533</v>
      </c>
    </row>
    <row r="47" spans="1:9">
      <c r="A47" t="s">
        <v>534</v>
      </c>
      <c r="B47">
        <v>0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</row>
    <row r="48" spans="1:9" ht="14.1" thickBot="1">
      <c r="A48" s="3" t="s">
        <v>535</v>
      </c>
      <c r="B48" s="3">
        <v>707.06543786451925</v>
      </c>
      <c r="C48" s="3">
        <v>6.6949544103953089</v>
      </c>
      <c r="D48" s="3">
        <v>105.61168822399345</v>
      </c>
      <c r="E48" s="3">
        <v>1.7986373601053466E-12</v>
      </c>
      <c r="F48" s="3">
        <v>691.23438630239048</v>
      </c>
      <c r="G48" s="3">
        <v>722.89648942664803</v>
      </c>
      <c r="H48" s="3">
        <v>691.23438630239048</v>
      </c>
      <c r="I48" s="3">
        <v>722.89648942664803</v>
      </c>
    </row>
    <row r="51" spans="1:6">
      <c r="A51" t="s">
        <v>511</v>
      </c>
      <c r="C51" s="1" t="s">
        <v>10</v>
      </c>
    </row>
    <row r="52" spans="1:6" ht="14.1" thickBot="1"/>
    <row r="53" spans="1:6">
      <c r="A53" s="5" t="s">
        <v>512</v>
      </c>
      <c r="B53" s="5"/>
    </row>
    <row r="54" spans="1:6">
      <c r="A54" t="s">
        <v>513</v>
      </c>
      <c r="B54">
        <v>0.99845433804580952</v>
      </c>
    </row>
    <row r="55" spans="1:6">
      <c r="A55" t="s">
        <v>514</v>
      </c>
      <c r="B55">
        <v>0.99691106516249561</v>
      </c>
    </row>
    <row r="56" spans="1:6">
      <c r="A56" t="s">
        <v>515</v>
      </c>
      <c r="B56">
        <v>0.85405392230535271</v>
      </c>
    </row>
    <row r="57" spans="1:6">
      <c r="A57" t="s">
        <v>516</v>
      </c>
      <c r="B57">
        <v>464460.51677365007</v>
      </c>
    </row>
    <row r="58" spans="1:6" ht="14.1" thickBot="1">
      <c r="A58" s="3" t="s">
        <v>517</v>
      </c>
      <c r="B58" s="3">
        <v>8</v>
      </c>
    </row>
    <row r="60" spans="1:6" ht="14.1" thickBot="1">
      <c r="A60" t="s">
        <v>518</v>
      </c>
    </row>
    <row r="61" spans="1:6">
      <c r="A61" s="4"/>
      <c r="B61" s="4" t="s">
        <v>519</v>
      </c>
      <c r="C61" s="4" t="s">
        <v>520</v>
      </c>
      <c r="D61" s="4" t="s">
        <v>521</v>
      </c>
      <c r="E61" s="4" t="s">
        <v>522</v>
      </c>
      <c r="F61" s="4" t="s">
        <v>523</v>
      </c>
    </row>
    <row r="62" spans="1:6">
      <c r="A62" t="s">
        <v>524</v>
      </c>
      <c r="B62">
        <v>1</v>
      </c>
      <c r="C62">
        <v>487352627457093.5</v>
      </c>
      <c r="D62">
        <v>487352627457093.5</v>
      </c>
      <c r="E62">
        <v>2259.1533403065937</v>
      </c>
      <c r="F62">
        <v>5.8135687526675903E-9</v>
      </c>
    </row>
    <row r="63" spans="1:6">
      <c r="A63" t="s">
        <v>525</v>
      </c>
      <c r="B63">
        <v>7</v>
      </c>
      <c r="C63">
        <v>1510065001491.5225</v>
      </c>
      <c r="D63">
        <v>215723571641.64606</v>
      </c>
    </row>
    <row r="64" spans="1:6" ht="14.1" thickBot="1">
      <c r="A64" s="3" t="s">
        <v>526</v>
      </c>
      <c r="B64" s="3">
        <v>8</v>
      </c>
      <c r="C64" s="3">
        <v>488862692458585</v>
      </c>
      <c r="D64" s="3"/>
      <c r="E64" s="3"/>
      <c r="F64" s="3"/>
    </row>
    <row r="65" spans="1:9" ht="14.1" thickBot="1"/>
    <row r="66" spans="1:9">
      <c r="A66" s="4"/>
      <c r="B66" s="4" t="s">
        <v>527</v>
      </c>
      <c r="C66" s="4" t="s">
        <v>516</v>
      </c>
      <c r="D66" s="4" t="s">
        <v>528</v>
      </c>
      <c r="E66" s="4" t="s">
        <v>529</v>
      </c>
      <c r="F66" s="4" t="s">
        <v>530</v>
      </c>
      <c r="G66" s="4" t="s">
        <v>531</v>
      </c>
      <c r="H66" s="4" t="s">
        <v>532</v>
      </c>
      <c r="I66" s="4" t="s">
        <v>533</v>
      </c>
    </row>
    <row r="67" spans="1:9">
      <c r="A67" t="s">
        <v>534</v>
      </c>
      <c r="B67">
        <v>0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</row>
    <row r="68" spans="1:9" ht="14.1" thickBot="1">
      <c r="A68" s="3" t="s">
        <v>535</v>
      </c>
      <c r="B68" s="3">
        <v>394.37833927601258</v>
      </c>
      <c r="C68" s="3">
        <v>8.2973650751354988</v>
      </c>
      <c r="D68" s="3">
        <v>47.530551651612392</v>
      </c>
      <c r="E68" s="3">
        <v>4.7729298235129176E-10</v>
      </c>
      <c r="F68" s="3">
        <v>374.75818859502817</v>
      </c>
      <c r="G68" s="3">
        <v>413.99848995699699</v>
      </c>
      <c r="H68" s="3">
        <v>374.75818859502817</v>
      </c>
      <c r="I68" s="3">
        <v>413.99848995699699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2079AF7892B45A46E562B84BF46DD" ma:contentTypeVersion="17" ma:contentTypeDescription="Create a new document." ma:contentTypeScope="" ma:versionID="711865dda38f8706f3fed2046013c228">
  <xsd:schema xmlns:xsd="http://www.w3.org/2001/XMLSchema" xmlns:xs="http://www.w3.org/2001/XMLSchema" xmlns:p="http://schemas.microsoft.com/office/2006/metadata/properties" xmlns:ns2="d57e35a4-3c42-478f-ad3d-6511eadb4c45" xmlns:ns3="2b7ce8ff-9883-444e-8600-f68b944c9dff" xmlns:ns4="efce84db-8738-4c7b-9bdc-65b9500871f6" targetNamespace="http://schemas.microsoft.com/office/2006/metadata/properties" ma:root="true" ma:fieldsID="44137bed5647732bafe39b5864ec0b2a" ns2:_="" ns3:_="" ns4:_="">
    <xsd:import namespace="d57e35a4-3c42-478f-ad3d-6511eadb4c45"/>
    <xsd:import namespace="2b7ce8ff-9883-444e-8600-f68b944c9dff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7e35a4-3c42-478f-ad3d-6511eadb4c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7ce8ff-9883-444e-8600-f68b944c9d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4b50c892-3e63-499c-b01d-f163fffd8f03}" ma:internalName="TaxCatchAll" ma:showField="CatchAllData" ma:web="2b7ce8ff-9883-444e-8600-f68b944c9d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d57e35a4-3c42-478f-ad3d-6511eadb4c45">
      <Terms xmlns="http://schemas.microsoft.com/office/infopath/2007/PartnerControls"/>
    </lcf76f155ced4ddcb4097134ff3c332f>
    <_Flow_SignoffStatus xmlns="d57e35a4-3c42-478f-ad3d-6511eadb4c4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DF603-7CAC-42E0-8ABF-97E8918070F5}"/>
</file>

<file path=customXml/itemProps2.xml><?xml version="1.0" encoding="utf-8"?>
<ds:datastoreItem xmlns:ds="http://schemas.openxmlformats.org/officeDocument/2006/customXml" ds:itemID="{166A5403-24E6-45EB-BCF0-6D4764736481}"/>
</file>

<file path=customXml/itemProps3.xml><?xml version="1.0" encoding="utf-8"?>
<ds:datastoreItem xmlns:ds="http://schemas.openxmlformats.org/officeDocument/2006/customXml" ds:itemID="{A82CEBEF-46C3-4D32-AB3A-1E5951D978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2022-05-11T12:35:33Z</dcterms:created>
  <dcterms:modified xsi:type="dcterms:W3CDTF">2023-05-31T20:23:01Z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0x01010080C2079AF7892B45A46E562B84BF46DD</vt:lpwstr>
  </property>
  <property fmtid="{D5CDD505-2E9C-101B-9397-08002B2CF9AE}" pid="3" name="Order">
    <vt:r8>8100</vt:r8>
  </property>
  <property fmtid="{D5CDD505-2E9C-101B-9397-08002B2CF9AE}" pid="4" name="MediaServiceImageTags">
    <vt:lpwstr/>
  </property>
</Properties>
</file>