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8_{DC6FCCBC-5A8F-4E46-B376-5F23A30F6BBF}" xr6:coauthVersionLast="47" xr6:coauthVersionMax="47" xr10:uidLastSave="{00000000-0000-0000-0000-000000000000}"/>
  <bookViews>
    <workbookView xWindow="-108" yWindow="-108" windowWidth="23256" windowHeight="12456" xr2:uid="{ED9A897D-AE76-46B2-8AB3-8452BD409E6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1" l="1"/>
  <c r="K39" i="1"/>
  <c r="H39" i="1"/>
  <c r="G39" i="1"/>
  <c r="E39" i="1"/>
  <c r="C39" i="1"/>
  <c r="M38" i="1"/>
  <c r="L38" i="1"/>
  <c r="J38" i="1"/>
  <c r="H38" i="1"/>
  <c r="E38" i="1"/>
  <c r="D38" i="1"/>
  <c r="M37" i="1"/>
  <c r="J37" i="1"/>
  <c r="G37" i="1"/>
  <c r="E37" i="1"/>
  <c r="L36" i="1"/>
  <c r="J36" i="1"/>
  <c r="G36" i="1"/>
  <c r="D36" i="1"/>
  <c r="L35" i="1"/>
  <c r="K35" i="1"/>
  <c r="I35" i="1"/>
  <c r="D35" i="1"/>
  <c r="C35" i="1"/>
  <c r="N32" i="1"/>
  <c r="N39" i="1" s="1"/>
  <c r="M32" i="1"/>
  <c r="L32" i="1"/>
  <c r="L39" i="1" s="1"/>
  <c r="K32" i="1"/>
  <c r="J32" i="1"/>
  <c r="J39" i="1" s="1"/>
  <c r="I32" i="1"/>
  <c r="I39" i="1" s="1"/>
  <c r="H32" i="1"/>
  <c r="G32" i="1"/>
  <c r="F32" i="1"/>
  <c r="F39" i="1" s="1"/>
  <c r="E32" i="1"/>
  <c r="D32" i="1"/>
  <c r="D39" i="1" s="1"/>
  <c r="C32" i="1"/>
  <c r="O32" i="1" s="1"/>
  <c r="O39" i="1" s="1"/>
  <c r="N31" i="1"/>
  <c r="N38" i="1" s="1"/>
  <c r="M31" i="1"/>
  <c r="L31" i="1"/>
  <c r="K31" i="1"/>
  <c r="K38" i="1" s="1"/>
  <c r="J31" i="1"/>
  <c r="I31" i="1"/>
  <c r="I38" i="1" s="1"/>
  <c r="H31" i="1"/>
  <c r="G31" i="1"/>
  <c r="G38" i="1" s="1"/>
  <c r="F31" i="1"/>
  <c r="F38" i="1" s="1"/>
  <c r="E31" i="1"/>
  <c r="D31" i="1"/>
  <c r="C31" i="1"/>
  <c r="C38" i="1" s="1"/>
  <c r="N30" i="1"/>
  <c r="M30" i="1"/>
  <c r="L30" i="1"/>
  <c r="K30" i="1"/>
  <c r="J30" i="1"/>
  <c r="I30" i="1"/>
  <c r="H30" i="1"/>
  <c r="G30" i="1"/>
  <c r="F30" i="1"/>
  <c r="E30" i="1"/>
  <c r="D30" i="1"/>
  <c r="C30" i="1"/>
  <c r="O30" i="1" s="1"/>
  <c r="N29" i="1"/>
  <c r="M29" i="1"/>
  <c r="L29" i="1"/>
  <c r="K29" i="1"/>
  <c r="J29" i="1"/>
  <c r="I29" i="1"/>
  <c r="H29" i="1"/>
  <c r="G29" i="1"/>
  <c r="F29" i="1"/>
  <c r="E29" i="1"/>
  <c r="D29" i="1"/>
  <c r="C29" i="1"/>
  <c r="O29" i="1" s="1"/>
  <c r="N28" i="1"/>
  <c r="M28" i="1"/>
  <c r="L28" i="1"/>
  <c r="K28" i="1"/>
  <c r="J28" i="1"/>
  <c r="I28" i="1"/>
  <c r="H28" i="1"/>
  <c r="G28" i="1"/>
  <c r="F28" i="1"/>
  <c r="E28" i="1"/>
  <c r="D28" i="1"/>
  <c r="C28" i="1"/>
  <c r="O28" i="1" s="1"/>
  <c r="N27" i="1"/>
  <c r="M27" i="1"/>
  <c r="L27" i="1"/>
  <c r="K27" i="1"/>
  <c r="J27" i="1"/>
  <c r="I27" i="1"/>
  <c r="H27" i="1"/>
  <c r="G27" i="1"/>
  <c r="O27" i="1" s="1"/>
  <c r="F27" i="1"/>
  <c r="E27" i="1"/>
  <c r="D27" i="1"/>
  <c r="C27" i="1"/>
  <c r="N26" i="1"/>
  <c r="M26" i="1"/>
  <c r="L26" i="1"/>
  <c r="K26" i="1"/>
  <c r="J26" i="1"/>
  <c r="I26" i="1"/>
  <c r="H26" i="1"/>
  <c r="G26" i="1"/>
  <c r="O26" i="1" s="1"/>
  <c r="F26" i="1"/>
  <c r="E26" i="1"/>
  <c r="D26" i="1"/>
  <c r="C26" i="1"/>
  <c r="N25" i="1"/>
  <c r="N37" i="1" s="1"/>
  <c r="M25" i="1"/>
  <c r="L25" i="1"/>
  <c r="L37" i="1" s="1"/>
  <c r="K25" i="1"/>
  <c r="K37" i="1" s="1"/>
  <c r="J25" i="1"/>
  <c r="I25" i="1"/>
  <c r="I37" i="1" s="1"/>
  <c r="H25" i="1"/>
  <c r="H37" i="1" s="1"/>
  <c r="G25" i="1"/>
  <c r="F25" i="1"/>
  <c r="F37" i="1" s="1"/>
  <c r="E25" i="1"/>
  <c r="D25" i="1"/>
  <c r="O25" i="1" s="1"/>
  <c r="O37" i="1" s="1"/>
  <c r="C25" i="1"/>
  <c r="C37" i="1" s="1"/>
  <c r="N24" i="1"/>
  <c r="N36" i="1" s="1"/>
  <c r="M24" i="1"/>
  <c r="M36" i="1" s="1"/>
  <c r="L24" i="1"/>
  <c r="K24" i="1"/>
  <c r="K36" i="1" s="1"/>
  <c r="J24" i="1"/>
  <c r="I24" i="1"/>
  <c r="I36" i="1" s="1"/>
  <c r="H24" i="1"/>
  <c r="H36" i="1" s="1"/>
  <c r="G24" i="1"/>
  <c r="F24" i="1"/>
  <c r="F36" i="1" s="1"/>
  <c r="E24" i="1"/>
  <c r="E36" i="1" s="1"/>
  <c r="D24" i="1"/>
  <c r="C24" i="1"/>
  <c r="O24" i="1" s="1"/>
  <c r="O36" i="1" s="1"/>
  <c r="N23" i="1"/>
  <c r="M23" i="1"/>
  <c r="L23" i="1"/>
  <c r="K23" i="1"/>
  <c r="J23" i="1"/>
  <c r="I23" i="1"/>
  <c r="H23" i="1"/>
  <c r="G23" i="1"/>
  <c r="F23" i="1"/>
  <c r="E23" i="1"/>
  <c r="D23" i="1"/>
  <c r="C23" i="1"/>
  <c r="O23" i="1" s="1"/>
  <c r="N22" i="1"/>
  <c r="M22" i="1"/>
  <c r="L22" i="1"/>
  <c r="K22" i="1"/>
  <c r="J22" i="1"/>
  <c r="I22" i="1"/>
  <c r="H22" i="1"/>
  <c r="G22" i="1"/>
  <c r="F22" i="1"/>
  <c r="E22" i="1"/>
  <c r="D22" i="1"/>
  <c r="C22" i="1"/>
  <c r="O22" i="1" s="1"/>
  <c r="N21" i="1"/>
  <c r="M21" i="1"/>
  <c r="L21" i="1"/>
  <c r="K21" i="1"/>
  <c r="J21" i="1"/>
  <c r="I21" i="1"/>
  <c r="H21" i="1"/>
  <c r="G21" i="1"/>
  <c r="F21" i="1"/>
  <c r="E21" i="1"/>
  <c r="D21" i="1"/>
  <c r="C21" i="1"/>
  <c r="O21" i="1" s="1"/>
  <c r="N20" i="1"/>
  <c r="M20" i="1"/>
  <c r="L20" i="1"/>
  <c r="K20" i="1"/>
  <c r="J20" i="1"/>
  <c r="I20" i="1"/>
  <c r="H20" i="1"/>
  <c r="G20" i="1"/>
  <c r="F20" i="1"/>
  <c r="E20" i="1"/>
  <c r="D20" i="1"/>
  <c r="C20" i="1"/>
  <c r="O20" i="1" s="1"/>
  <c r="N19" i="1"/>
  <c r="N35" i="1" s="1"/>
  <c r="M19" i="1"/>
  <c r="M35" i="1" s="1"/>
  <c r="L19" i="1"/>
  <c r="K19" i="1"/>
  <c r="J19" i="1"/>
  <c r="J35" i="1" s="1"/>
  <c r="I19" i="1"/>
  <c r="H19" i="1"/>
  <c r="H35" i="1" s="1"/>
  <c r="G19" i="1"/>
  <c r="O19" i="1" s="1"/>
  <c r="O35" i="1" s="1"/>
  <c r="F19" i="1"/>
  <c r="F35" i="1" s="1"/>
  <c r="E19" i="1"/>
  <c r="E35" i="1" s="1"/>
  <c r="D19" i="1"/>
  <c r="C19" i="1"/>
  <c r="O16" i="1"/>
  <c r="O15" i="1"/>
  <c r="O14" i="1"/>
  <c r="O13" i="1"/>
  <c r="O12" i="1"/>
  <c r="O11" i="1"/>
  <c r="O3" i="1"/>
  <c r="O31" i="1" l="1"/>
  <c r="O38" i="1" s="1"/>
  <c r="D37" i="1"/>
  <c r="G35" i="1"/>
  <c r="C36" i="1"/>
</calcChain>
</file>

<file path=xl/sharedStrings.xml><?xml version="1.0" encoding="utf-8"?>
<sst xmlns="http://schemas.openxmlformats.org/spreadsheetml/2006/main" count="74" uniqueCount="31">
  <si>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</si>
  <si>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</si>
  <si>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</si>
  <si>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</si>
  <si>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</si>
  <si>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</si>
  <si>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</si>
  <si>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</si>
  <si>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</si>
  <si>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</si>
  <si>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</si>
  <si>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</si>
  <si>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TOTALS</t>
  </si>
  <si>
    <t>Leads</t>
  </si>
  <si>
    <t xml:space="preserve"> - Phone Only</t>
  </si>
  <si>
    <t xml:space="preserve"> - Email Only</t>
  </si>
  <si>
    <t xml:space="preserve"> - Phone and Email</t>
  </si>
  <si>
    <t xml:space="preserve"> - Address Only</t>
  </si>
  <si>
    <t>Appointments Set</t>
  </si>
  <si>
    <t>Appointments Ran</t>
  </si>
  <si>
    <t>Appointments Canceled</t>
  </si>
  <si>
    <t>Unit Sales</t>
  </si>
  <si>
    <t>$ Sales</t>
  </si>
  <si>
    <t>Canceled Unit Sales</t>
  </si>
  <si>
    <t xml:space="preserve"> </t>
  </si>
  <si>
    <t>$ Canceled Sales</t>
  </si>
  <si>
    <t>Total Unit Sales</t>
  </si>
  <si>
    <t>Total $ Sales</t>
  </si>
  <si>
    <t>Difference '19-'24</t>
  </si>
  <si>
    <t>Unit Sales (w/ cancellations)</t>
  </si>
  <si>
    <t>$ Sales (w/ cancellations)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</si>
</sst>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7" borderId="13" xfId="0" applyFill="1" applyBorder="1"/>
    <xf numFmtId="0" fontId="0" fillId="8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0" fillId="7" borderId="18" xfId="0" applyFill="1" applyBorder="1"/>
    <xf numFmtId="0" fontId="0" fillId="8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9" borderId="8" xfId="0" applyFont="1" applyFill="1" applyBorder="1"/>
    <xf numFmtId="0" fontId="0" fillId="10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2" fillId="9" borderId="13" xfId="0" applyFont="1" applyFill="1" applyBorder="1"/>
    <xf numFmtId="0" fontId="0" fillId="10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9" borderId="23" xfId="0" applyFont="1" applyFill="1" applyBorder="1"/>
    <xf numFmtId="0" fontId="0" fillId="10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2" fillId="11" borderId="24" xfId="0" applyFont="1" applyFill="1" applyBorder="1"/>
    <xf numFmtId="0" fontId="0" fillId="12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1" borderId="25" xfId="0" applyFont="1" applyFill="1" applyBorder="1"/>
    <xf numFmtId="164" fontId="0" fillId="12" borderId="14" xfId="0" applyNumberFormat="1" applyFill="1" applyBorder="1" applyAlignment="1">
      <alignment horizontal="center"/>
    </xf>
    <xf numFmtId="164" fontId="0" fillId="11" borderId="15" xfId="0" applyNumberFormat="1" applyFill="1" applyBorder="1" applyAlignment="1">
      <alignment horizontal="center"/>
    </xf>
    <xf numFmtId="164" fontId="0" fillId="12" borderId="15" xfId="0" applyNumberFormat="1" applyFill="1" applyBorder="1" applyAlignment="1">
      <alignment horizontal="center"/>
    </xf>
    <xf numFmtId="164" fontId="0" fillId="11" borderId="16" xfId="0" applyNumberFormat="1" applyFill="1" applyBorder="1" applyAlignment="1">
      <alignment horizontal="center"/>
    </xf>
    <xf numFmtId="164" fontId="2" fillId="12" borderId="17" xfId="0" applyNumberFormat="1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164" fontId="0" fillId="12" borderId="27" xfId="0" applyNumberFormat="1" applyFill="1" applyBorder="1" applyAlignment="1">
      <alignment horizontal="center"/>
    </xf>
    <xf numFmtId="164" fontId="0" fillId="11" borderId="28" xfId="0" applyNumberFormat="1" applyFill="1" applyBorder="1" applyAlignment="1">
      <alignment horizontal="center"/>
    </xf>
    <xf numFmtId="164" fontId="0" fillId="12" borderId="28" xfId="0" applyNumberFormat="1" applyFill="1" applyBorder="1" applyAlignment="1">
      <alignment horizontal="center"/>
    </xf>
    <xf numFmtId="164" fontId="0" fillId="11" borderId="29" xfId="0" applyNumberFormat="1" applyFill="1" applyBorder="1" applyAlignment="1">
      <alignment horizontal="center"/>
    </xf>
    <xf numFmtId="164" fontId="2" fillId="12" borderId="30" xfId="0" applyNumberFormat="1" applyFont="1" applyFill="1" applyBorder="1" applyAlignment="1">
      <alignment horizontal="center"/>
    </xf>
    <xf numFmtId="1" fontId="0" fillId="12" borderId="15" xfId="0" applyNumberFormat="1" applyFill="1" applyBorder="1" applyAlignment="1">
      <alignment horizontal="center"/>
    </xf>
    <xf numFmtId="1" fontId="0" fillId="11" borderId="15" xfId="0" applyNumberFormat="1" applyFill="1" applyBorder="1" applyAlignment="1">
      <alignment horizontal="center"/>
    </xf>
    <xf numFmtId="1" fontId="2" fillId="12" borderId="15" xfId="0" applyNumberFormat="1" applyFont="1" applyFill="1" applyBorder="1" applyAlignment="1">
      <alignment horizontal="center"/>
    </xf>
    <xf numFmtId="0" fontId="2" fillId="11" borderId="31" xfId="0" applyFont="1" applyFill="1" applyBorder="1"/>
    <xf numFmtId="164" fontId="2" fillId="12" borderId="15" xfId="0" applyNumberFormat="1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5" borderId="33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8" xfId="0" applyFont="1" applyFill="1" applyBorder="1" applyAlignment="1">
      <alignment horizontal="left" vertical="center"/>
    </xf>
    <xf numFmtId="0" fontId="0" fillId="8" borderId="3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2" fillId="6" borderId="40" xfId="0" applyFont="1" applyFill="1" applyBorder="1" applyAlignment="1">
      <alignment horizontal="center"/>
    </xf>
    <xf numFmtId="0" fontId="0" fillId="7" borderId="41" xfId="0" applyFill="1" applyBorder="1"/>
    <xf numFmtId="0" fontId="0" fillId="8" borderId="42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2" fillId="6" borderId="43" xfId="0" applyFont="1" applyFill="1" applyBorder="1" applyAlignment="1">
      <alignment horizontal="center"/>
    </xf>
    <xf numFmtId="0" fontId="0" fillId="7" borderId="44" xfId="0" applyFill="1" applyBorder="1"/>
    <xf numFmtId="0" fontId="0" fillId="8" borderId="45" xfId="0" applyFill="1" applyBorder="1" applyAlignment="1">
      <alignment horizontal="center"/>
    </xf>
    <xf numFmtId="0" fontId="0" fillId="7" borderId="45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2" fillId="6" borderId="46" xfId="0" applyFont="1" applyFill="1" applyBorder="1" applyAlignment="1">
      <alignment horizontal="center"/>
    </xf>
    <xf numFmtId="0" fontId="2" fillId="9" borderId="38" xfId="0" applyFont="1" applyFill="1" applyBorder="1"/>
    <xf numFmtId="0" fontId="0" fillId="10" borderId="39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2" fillId="6" borderId="47" xfId="0" applyFont="1" applyFill="1" applyBorder="1" applyAlignment="1">
      <alignment horizontal="center"/>
    </xf>
    <xf numFmtId="0" fontId="2" fillId="9" borderId="41" xfId="0" applyFont="1" applyFill="1" applyBorder="1"/>
    <xf numFmtId="0" fontId="0" fillId="10" borderId="4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2" fillId="9" borderId="48" xfId="0" applyFont="1" applyFill="1" applyBorder="1"/>
    <xf numFmtId="0" fontId="0" fillId="10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9" borderId="50" xfId="0" applyFill="1" applyBorder="1" applyAlignment="1">
      <alignment horizontal="center"/>
    </xf>
    <xf numFmtId="0" fontId="2" fillId="6" borderId="51" xfId="0" applyFont="1" applyFill="1" applyBorder="1" applyAlignment="1">
      <alignment horizontal="center"/>
    </xf>
    <xf numFmtId="0" fontId="2" fillId="11" borderId="39" xfId="0" applyFont="1" applyFill="1" applyBorder="1"/>
    <xf numFmtId="0" fontId="0" fillId="12" borderId="52" xfId="0" applyFill="1" applyBorder="1" applyAlignment="1">
      <alignment horizontal="center"/>
    </xf>
    <xf numFmtId="0" fontId="0" fillId="11" borderId="52" xfId="0" applyFill="1" applyBorder="1" applyAlignment="1">
      <alignment horizontal="center"/>
    </xf>
    <xf numFmtId="1" fontId="0" fillId="11" borderId="52" xfId="0" applyNumberFormat="1" applyFill="1" applyBorder="1" applyAlignment="1">
      <alignment horizontal="center"/>
    </xf>
    <xf numFmtId="0" fontId="0" fillId="11" borderId="53" xfId="0" applyFill="1" applyBorder="1" applyAlignment="1">
      <alignment horizontal="center"/>
    </xf>
    <xf numFmtId="0" fontId="2" fillId="11" borderId="42" xfId="0" applyFont="1" applyFill="1" applyBorder="1"/>
    <xf numFmtId="165" fontId="0" fillId="12" borderId="42" xfId="0" applyNumberFormat="1" applyFill="1" applyBorder="1" applyAlignment="1">
      <alignment horizontal="center"/>
    </xf>
    <xf numFmtId="165" fontId="0" fillId="11" borderId="42" xfId="0" applyNumberFormat="1" applyFill="1" applyBorder="1" applyAlignment="1">
      <alignment horizontal="center"/>
    </xf>
    <xf numFmtId="165" fontId="0" fillId="11" borderId="25" xfId="0" applyNumberFormat="1" applyFill="1" applyBorder="1" applyAlignment="1">
      <alignment horizontal="center"/>
    </xf>
    <xf numFmtId="165" fontId="2" fillId="6" borderId="43" xfId="0" applyNumberFormat="1" applyFont="1" applyFill="1" applyBorder="1" applyAlignment="1">
      <alignment horizontal="center"/>
    </xf>
    <xf numFmtId="0" fontId="0" fillId="12" borderId="42" xfId="0" applyFill="1" applyBorder="1" applyAlignment="1">
      <alignment horizontal="center"/>
    </xf>
    <xf numFmtId="0" fontId="0" fillId="11" borderId="42" xfId="0" applyFill="1" applyBorder="1" applyAlignment="1">
      <alignment horizontal="center"/>
    </xf>
    <xf numFmtId="1" fontId="0" fillId="11" borderId="42" xfId="0" applyNumberFormat="1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1" fontId="0" fillId="12" borderId="42" xfId="0" applyNumberFormat="1" applyFill="1" applyBorder="1" applyAlignment="1">
      <alignment horizontal="center"/>
    </xf>
    <xf numFmtId="0" fontId="2" fillId="11" borderId="45" xfId="0" applyFont="1" applyFill="1" applyBorder="1"/>
    <xf numFmtId="165" fontId="0" fillId="12" borderId="49" xfId="0" applyNumberFormat="1" applyFill="1" applyBorder="1" applyAlignment="1">
      <alignment horizontal="center"/>
    </xf>
    <xf numFmtId="165" fontId="0" fillId="11" borderId="49" xfId="0" applyNumberFormat="1" applyFill="1" applyBorder="1" applyAlignment="1">
      <alignment horizontal="center"/>
    </xf>
    <xf numFmtId="165" fontId="0" fillId="11" borderId="50" xfId="0" applyNumberFormat="1" applyFill="1" applyBorder="1" applyAlignment="1">
      <alignment horizontal="center"/>
    </xf>
    <xf numFmtId="165" fontId="2" fillId="6" borderId="46" xfId="0" applyNumberFormat="1" applyFont="1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3" fillId="3" borderId="55" xfId="0" applyFont="1" applyFill="1" applyBorder="1" applyAlignment="1">
      <alignment horizontal="center" vertical="center"/>
    </xf>
    <xf numFmtId="0" fontId="2" fillId="6" borderId="56" xfId="0" applyFont="1" applyFill="1" applyBorder="1" applyAlignment="1">
      <alignment horizontal="center" vertical="center"/>
    </xf>
    <xf numFmtId="0" fontId="2" fillId="7" borderId="57" xfId="0" applyFont="1" applyFill="1" applyBorder="1"/>
    <xf numFmtId="9" fontId="0" fillId="8" borderId="58" xfId="1" applyFont="1" applyFill="1" applyBorder="1" applyAlignment="1">
      <alignment horizontal="center"/>
    </xf>
    <xf numFmtId="9" fontId="0" fillId="7" borderId="58" xfId="1" applyFont="1" applyFill="1" applyBorder="1" applyAlignment="1">
      <alignment horizontal="center"/>
    </xf>
    <xf numFmtId="9" fontId="0" fillId="7" borderId="59" xfId="1" applyFont="1" applyFill="1" applyBorder="1" applyAlignment="1">
      <alignment horizontal="center"/>
    </xf>
    <xf numFmtId="9" fontId="2" fillId="6" borderId="24" xfId="1" applyFont="1" applyFill="1" applyBorder="1" applyAlignment="1">
      <alignment horizontal="center"/>
    </xf>
    <xf numFmtId="0" fontId="2" fillId="9" borderId="12" xfId="0" applyFont="1" applyFill="1" applyBorder="1"/>
    <xf numFmtId="9" fontId="6" fillId="13" borderId="9" xfId="1" applyFont="1" applyFill="1" applyBorder="1" applyAlignment="1">
      <alignment horizontal="center"/>
    </xf>
    <xf numFmtId="9" fontId="0" fillId="9" borderId="9" xfId="1" applyFont="1" applyFill="1" applyBorder="1" applyAlignment="1">
      <alignment horizontal="center"/>
    </xf>
    <xf numFmtId="9" fontId="0" fillId="9" borderId="60" xfId="1" applyFont="1" applyFill="1" applyBorder="1" applyAlignment="1">
      <alignment horizontal="center"/>
    </xf>
    <xf numFmtId="9" fontId="7" fillId="6" borderId="25" xfId="1" applyFont="1" applyFill="1" applyBorder="1" applyAlignment="1">
      <alignment horizontal="center"/>
    </xf>
    <xf numFmtId="0" fontId="2" fillId="9" borderId="22" xfId="0" applyFont="1" applyFill="1" applyBorder="1"/>
    <xf numFmtId="9" fontId="6" fillId="13" borderId="19" xfId="1" applyFont="1" applyFill="1" applyBorder="1" applyAlignment="1">
      <alignment horizontal="center"/>
    </xf>
    <xf numFmtId="9" fontId="0" fillId="9" borderId="19" xfId="1" applyFont="1" applyFill="1" applyBorder="1" applyAlignment="1">
      <alignment horizontal="center"/>
    </xf>
    <xf numFmtId="9" fontId="0" fillId="9" borderId="61" xfId="1" applyFont="1" applyFill="1" applyBorder="1" applyAlignment="1">
      <alignment horizontal="center"/>
    </xf>
    <xf numFmtId="0" fontId="2" fillId="11" borderId="12" xfId="0" applyFont="1" applyFill="1" applyBorder="1"/>
    <xf numFmtId="9" fontId="0" fillId="12" borderId="9" xfId="1" applyFont="1" applyFill="1" applyBorder="1" applyAlignment="1">
      <alignment horizontal="center"/>
    </xf>
    <xf numFmtId="9" fontId="0" fillId="11" borderId="9" xfId="1" applyFont="1" applyFill="1" applyBorder="1" applyAlignment="1">
      <alignment horizontal="center"/>
    </xf>
    <xf numFmtId="9" fontId="0" fillId="11" borderId="60" xfId="1" applyFont="1" applyFill="1" applyBorder="1" applyAlignment="1">
      <alignment horizontal="center"/>
    </xf>
    <xf numFmtId="9" fontId="2" fillId="6" borderId="25" xfId="1" applyFont="1" applyFill="1" applyBorder="1" applyAlignment="1">
      <alignment horizontal="center"/>
    </xf>
    <xf numFmtId="0" fontId="2" fillId="11" borderId="22" xfId="0" applyFont="1" applyFill="1" applyBorder="1"/>
    <xf numFmtId="9" fontId="0" fillId="12" borderId="19" xfId="1" applyFont="1" applyFill="1" applyBorder="1" applyAlignment="1">
      <alignment horizontal="center"/>
    </xf>
    <xf numFmtId="9" fontId="0" fillId="11" borderId="19" xfId="1" applyFont="1" applyFill="1" applyBorder="1" applyAlignment="1">
      <alignment horizontal="center"/>
    </xf>
    <xf numFmtId="9" fontId="0" fillId="11" borderId="61" xfId="1" applyFont="1" applyFill="1" applyBorder="1" applyAlignment="1">
      <alignment horizontal="center"/>
    </xf>
    <xf numFmtId="9" fontId="2" fillId="6" borderId="50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ownloads\Daily%20Leads%20Report%202023-2024.xlsx" TargetMode="External"/><Relationship Id="rId1" Type="http://schemas.openxmlformats.org/officeDocument/2006/relationships/externalLinkPath" Target="Daily%20Leads%20Report%202023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ad Source"/>
      <sheetName val="Marketing"/>
      <sheetName val="Sheet1"/>
      <sheetName val="Appts By Salesperson"/>
      <sheetName val="Monthly Totals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Weekly Check"/>
      <sheetName val="Monthly Review"/>
      <sheetName val="Close Ratio"/>
      <sheetName val="Tech Sales"/>
      <sheetName val="Trending Report"/>
    </sheetNames>
    <sheetDataSet>
      <sheetData sheetId="0"/>
      <sheetData sheetId="1"/>
      <sheetData sheetId="2"/>
      <sheetData sheetId="3"/>
      <sheetData sheetId="4"/>
      <sheetData sheetId="5">
        <row r="19">
          <cell r="AG19">
            <v>121</v>
          </cell>
        </row>
        <row r="20">
          <cell r="AG20">
            <v>59</v>
          </cell>
        </row>
        <row r="21">
          <cell r="AG21">
            <v>5</v>
          </cell>
        </row>
        <row r="22">
          <cell r="AG22">
            <v>57</v>
          </cell>
        </row>
        <row r="23">
          <cell r="AG23">
            <v>0</v>
          </cell>
        </row>
        <row r="24">
          <cell r="AG24">
            <v>43</v>
          </cell>
        </row>
        <row r="25">
          <cell r="AG25">
            <v>55</v>
          </cell>
        </row>
        <row r="26">
          <cell r="AG26">
            <v>3</v>
          </cell>
        </row>
        <row r="27">
          <cell r="AG27">
            <v>17</v>
          </cell>
        </row>
        <row r="28">
          <cell r="AG28">
            <v>363520</v>
          </cell>
        </row>
        <row r="29">
          <cell r="AG29">
            <v>3</v>
          </cell>
        </row>
        <row r="30">
          <cell r="AG30">
            <v>80235</v>
          </cell>
        </row>
        <row r="31">
          <cell r="AG31">
            <v>14</v>
          </cell>
        </row>
        <row r="32">
          <cell r="AG32">
            <v>283285</v>
          </cell>
        </row>
      </sheetData>
      <sheetData sheetId="6">
        <row r="18">
          <cell r="AE18">
            <v>166</v>
          </cell>
        </row>
        <row r="19">
          <cell r="AE19">
            <v>52</v>
          </cell>
        </row>
        <row r="20">
          <cell r="AE20">
            <v>7</v>
          </cell>
        </row>
        <row r="21">
          <cell r="AE21">
            <v>107</v>
          </cell>
        </row>
        <row r="22">
          <cell r="AE22">
            <v>0</v>
          </cell>
        </row>
        <row r="23">
          <cell r="AE23">
            <v>74</v>
          </cell>
        </row>
        <row r="24">
          <cell r="AE24">
            <v>83</v>
          </cell>
        </row>
        <row r="25">
          <cell r="AE25">
            <v>0</v>
          </cell>
        </row>
        <row r="26">
          <cell r="AE26">
            <v>25</v>
          </cell>
        </row>
        <row r="27">
          <cell r="AE27">
            <v>449118</v>
          </cell>
        </row>
        <row r="28">
          <cell r="AE28">
            <v>1</v>
          </cell>
        </row>
        <row r="29">
          <cell r="AE29">
            <v>14963</v>
          </cell>
        </row>
        <row r="30">
          <cell r="AE30">
            <v>22</v>
          </cell>
        </row>
        <row r="31">
          <cell r="AE31">
            <v>434155</v>
          </cell>
        </row>
      </sheetData>
      <sheetData sheetId="7">
        <row r="18">
          <cell r="AG18">
            <v>167</v>
          </cell>
        </row>
        <row r="19">
          <cell r="AG19">
            <v>34</v>
          </cell>
        </row>
        <row r="20">
          <cell r="AG20">
            <v>5</v>
          </cell>
        </row>
        <row r="21">
          <cell r="AG21">
            <v>128</v>
          </cell>
        </row>
        <row r="22">
          <cell r="AG22">
            <v>0</v>
          </cell>
        </row>
        <row r="23">
          <cell r="AG23">
            <v>100</v>
          </cell>
        </row>
        <row r="24">
          <cell r="AG24">
            <v>101</v>
          </cell>
        </row>
        <row r="25">
          <cell r="AG25">
            <v>0</v>
          </cell>
        </row>
        <row r="26">
          <cell r="AG26">
            <v>36</v>
          </cell>
        </row>
        <row r="27">
          <cell r="AG27">
            <v>727598</v>
          </cell>
        </row>
        <row r="28">
          <cell r="AG28">
            <v>2</v>
          </cell>
        </row>
        <row r="29">
          <cell r="AG29">
            <v>64927</v>
          </cell>
        </row>
        <row r="30">
          <cell r="AG30">
            <v>35</v>
          </cell>
        </row>
        <row r="31">
          <cell r="AG31">
            <v>662671</v>
          </cell>
        </row>
      </sheetData>
      <sheetData sheetId="8">
        <row r="18">
          <cell r="AF18">
            <v>108</v>
          </cell>
        </row>
        <row r="19">
          <cell r="AF19">
            <v>12</v>
          </cell>
        </row>
        <row r="20">
          <cell r="AF20">
            <v>1</v>
          </cell>
        </row>
        <row r="21">
          <cell r="AF21">
            <v>95</v>
          </cell>
        </row>
        <row r="22">
          <cell r="AF22">
            <v>0</v>
          </cell>
        </row>
        <row r="23">
          <cell r="AF23">
            <v>97</v>
          </cell>
        </row>
        <row r="24">
          <cell r="AF24">
            <v>107</v>
          </cell>
        </row>
        <row r="25">
          <cell r="AF25">
            <v>0</v>
          </cell>
        </row>
        <row r="26">
          <cell r="AF26">
            <v>39</v>
          </cell>
        </row>
        <row r="27">
          <cell r="AF27">
            <v>381686</v>
          </cell>
        </row>
        <row r="28">
          <cell r="AF28">
            <v>3</v>
          </cell>
        </row>
        <row r="29">
          <cell r="AF29">
            <v>92476</v>
          </cell>
        </row>
        <row r="30">
          <cell r="AF30">
            <v>36</v>
          </cell>
        </row>
        <row r="31">
          <cell r="AF31">
            <v>289210</v>
          </cell>
        </row>
      </sheetData>
      <sheetData sheetId="9">
        <row r="18">
          <cell r="AG18">
            <v>141</v>
          </cell>
        </row>
        <row r="19">
          <cell r="AG19">
            <v>27</v>
          </cell>
        </row>
        <row r="20">
          <cell r="AG20">
            <v>1</v>
          </cell>
        </row>
        <row r="21">
          <cell r="AG21">
            <v>113</v>
          </cell>
        </row>
        <row r="22">
          <cell r="AG22">
            <v>0</v>
          </cell>
        </row>
        <row r="23">
          <cell r="AG23">
            <v>102</v>
          </cell>
        </row>
        <row r="24">
          <cell r="AG24">
            <v>116</v>
          </cell>
        </row>
        <row r="25">
          <cell r="AG25">
            <v>0</v>
          </cell>
        </row>
        <row r="26">
          <cell r="AG26">
            <v>36</v>
          </cell>
        </row>
        <row r="27">
          <cell r="AG27">
            <v>490397</v>
          </cell>
        </row>
        <row r="28">
          <cell r="AG28">
            <v>1</v>
          </cell>
        </row>
        <row r="29">
          <cell r="AG29">
            <v>7507</v>
          </cell>
        </row>
        <row r="30">
          <cell r="AG30">
            <v>35</v>
          </cell>
        </row>
        <row r="31">
          <cell r="AG31">
            <v>482890</v>
          </cell>
        </row>
      </sheetData>
      <sheetData sheetId="10">
        <row r="18">
          <cell r="AF18">
            <v>102</v>
          </cell>
        </row>
        <row r="19">
          <cell r="AF19">
            <v>15</v>
          </cell>
        </row>
        <row r="20">
          <cell r="AF20">
            <v>7</v>
          </cell>
        </row>
        <row r="21">
          <cell r="AF21">
            <v>80</v>
          </cell>
        </row>
        <row r="22">
          <cell r="AF22">
            <v>0</v>
          </cell>
        </row>
        <row r="23">
          <cell r="AF23">
            <v>76</v>
          </cell>
        </row>
        <row r="24">
          <cell r="AF24">
            <v>74</v>
          </cell>
        </row>
        <row r="25">
          <cell r="AF25">
            <v>0</v>
          </cell>
        </row>
        <row r="26">
          <cell r="AF26">
            <v>19</v>
          </cell>
        </row>
        <row r="27">
          <cell r="AF27">
            <v>280444</v>
          </cell>
        </row>
        <row r="28">
          <cell r="AF28">
            <v>7</v>
          </cell>
        </row>
        <row r="29">
          <cell r="AF29">
            <v>236279</v>
          </cell>
        </row>
        <row r="30">
          <cell r="AF30">
            <v>12</v>
          </cell>
        </row>
        <row r="31">
          <cell r="AF31">
            <v>44165</v>
          </cell>
        </row>
      </sheetData>
      <sheetData sheetId="11">
        <row r="18">
          <cell r="AG18">
            <v>103</v>
          </cell>
        </row>
        <row r="19">
          <cell r="AG19">
            <v>22</v>
          </cell>
        </row>
        <row r="20">
          <cell r="AG20">
            <v>3</v>
          </cell>
        </row>
        <row r="21">
          <cell r="AG21">
            <v>78</v>
          </cell>
        </row>
        <row r="22">
          <cell r="AG22">
            <v>0</v>
          </cell>
        </row>
        <row r="23">
          <cell r="AG23">
            <v>20</v>
          </cell>
        </row>
        <row r="24">
          <cell r="AG24">
            <v>29</v>
          </cell>
        </row>
        <row r="25">
          <cell r="AG25">
            <v>0</v>
          </cell>
        </row>
        <row r="26">
          <cell r="AG26">
            <v>3</v>
          </cell>
        </row>
        <row r="27">
          <cell r="AG27">
            <v>71257</v>
          </cell>
        </row>
        <row r="28">
          <cell r="AG28">
            <v>1</v>
          </cell>
        </row>
        <row r="29">
          <cell r="AG29">
            <v>19990</v>
          </cell>
        </row>
        <row r="30">
          <cell r="AG30">
            <v>2</v>
          </cell>
        </row>
        <row r="31">
          <cell r="AG31">
            <v>51267</v>
          </cell>
        </row>
      </sheetData>
      <sheetData sheetId="12">
        <row r="18">
          <cell r="AG18">
            <v>0</v>
          </cell>
        </row>
        <row r="19">
          <cell r="AG19">
            <v>0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</v>
          </cell>
        </row>
        <row r="24">
          <cell r="AG24">
            <v>0</v>
          </cell>
        </row>
        <row r="25">
          <cell r="AG25">
            <v>0</v>
          </cell>
        </row>
        <row r="26">
          <cell r="AG26">
            <v>0</v>
          </cell>
        </row>
        <row r="27">
          <cell r="AG27">
            <v>0</v>
          </cell>
        </row>
        <row r="28">
          <cell r="AG28">
            <v>0</v>
          </cell>
        </row>
        <row r="29">
          <cell r="AG29">
            <v>0</v>
          </cell>
        </row>
        <row r="30">
          <cell r="AG30">
            <v>0</v>
          </cell>
        </row>
        <row r="31">
          <cell r="AG31">
            <v>0</v>
          </cell>
        </row>
      </sheetData>
      <sheetData sheetId="13">
        <row r="18">
          <cell r="AF18">
            <v>0</v>
          </cell>
        </row>
        <row r="19">
          <cell r="AF19">
            <v>0</v>
          </cell>
        </row>
        <row r="20">
          <cell r="AF20">
            <v>0</v>
          </cell>
        </row>
        <row r="21">
          <cell r="AF21">
            <v>0</v>
          </cell>
        </row>
        <row r="22">
          <cell r="AF22">
            <v>0</v>
          </cell>
        </row>
        <row r="23">
          <cell r="AF23">
            <v>0</v>
          </cell>
        </row>
        <row r="24">
          <cell r="AF24">
            <v>0</v>
          </cell>
        </row>
        <row r="25">
          <cell r="AF25">
            <v>0</v>
          </cell>
        </row>
        <row r="26">
          <cell r="AF26">
            <v>0</v>
          </cell>
        </row>
        <row r="27">
          <cell r="AF27">
            <v>0</v>
          </cell>
        </row>
        <row r="28">
          <cell r="AF28">
            <v>0</v>
          </cell>
        </row>
        <row r="29">
          <cell r="AF29">
            <v>0</v>
          </cell>
        </row>
        <row r="30">
          <cell r="AF30">
            <v>0</v>
          </cell>
        </row>
        <row r="31">
          <cell r="AF31">
            <v>0</v>
          </cell>
        </row>
      </sheetData>
      <sheetData sheetId="14">
        <row r="18">
          <cell r="AG18">
            <v>0</v>
          </cell>
        </row>
        <row r="19">
          <cell r="AG19">
            <v>0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</v>
          </cell>
        </row>
        <row r="24">
          <cell r="AG24">
            <v>0</v>
          </cell>
        </row>
        <row r="25">
          <cell r="AG25">
            <v>0</v>
          </cell>
        </row>
        <row r="26">
          <cell r="AG26">
            <v>0</v>
          </cell>
        </row>
        <row r="27">
          <cell r="AG27">
            <v>0</v>
          </cell>
        </row>
        <row r="28">
          <cell r="AG28">
            <v>0</v>
          </cell>
        </row>
        <row r="29">
          <cell r="AG29">
            <v>0</v>
          </cell>
        </row>
        <row r="30">
          <cell r="AG30">
            <v>0</v>
          </cell>
        </row>
        <row r="31">
          <cell r="AG31">
            <v>0</v>
          </cell>
        </row>
      </sheetData>
      <sheetData sheetId="15">
        <row r="18">
          <cell r="AF18">
            <v>0</v>
          </cell>
        </row>
        <row r="19">
          <cell r="AF19">
            <v>0</v>
          </cell>
        </row>
        <row r="20">
          <cell r="AF20">
            <v>0</v>
          </cell>
        </row>
        <row r="21">
          <cell r="AF21">
            <v>0</v>
          </cell>
        </row>
        <row r="22">
          <cell r="AF22">
            <v>0</v>
          </cell>
        </row>
        <row r="23">
          <cell r="AF23">
            <v>0</v>
          </cell>
        </row>
        <row r="24">
          <cell r="AF24">
            <v>0</v>
          </cell>
        </row>
        <row r="25">
          <cell r="AF25">
            <v>0</v>
          </cell>
        </row>
        <row r="26">
          <cell r="AF26">
            <v>0</v>
          </cell>
        </row>
        <row r="27">
          <cell r="AF27">
            <v>0</v>
          </cell>
        </row>
        <row r="28">
          <cell r="AF28">
            <v>0</v>
          </cell>
        </row>
        <row r="29">
          <cell r="AF29">
            <v>0</v>
          </cell>
        </row>
        <row r="30">
          <cell r="AF30">
            <v>0</v>
          </cell>
        </row>
        <row r="31">
          <cell r="AF31">
            <v>0</v>
          </cell>
        </row>
      </sheetData>
      <sheetData sheetId="16">
        <row r="18">
          <cell r="AG18">
            <v>0</v>
          </cell>
        </row>
        <row r="19">
          <cell r="AG19">
            <v>0</v>
          </cell>
        </row>
        <row r="20">
          <cell r="AG20">
            <v>0</v>
          </cell>
        </row>
        <row r="21">
          <cell r="AG21">
            <v>0</v>
          </cell>
        </row>
        <row r="22">
          <cell r="AG22">
            <v>0</v>
          </cell>
        </row>
        <row r="23">
          <cell r="AG23">
            <v>0</v>
          </cell>
        </row>
        <row r="24">
          <cell r="AG24">
            <v>0</v>
          </cell>
        </row>
        <row r="25">
          <cell r="AG25">
            <v>0</v>
          </cell>
        </row>
        <row r="26">
          <cell r="AG26">
            <v>0</v>
          </cell>
        </row>
        <row r="27">
          <cell r="AG27">
            <v>0</v>
          </cell>
        </row>
        <row r="28">
          <cell r="AG28">
            <v>0</v>
          </cell>
        </row>
        <row r="29">
          <cell r="AG29">
            <v>0</v>
          </cell>
        </row>
        <row r="30">
          <cell r="AG30">
            <v>0</v>
          </cell>
        </row>
        <row r="31">
          <cell r="AG31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6C46-20E0-4604-B81D-BB03B47E40A6}">
  <dimension ref="B1:R39"/>
  <sheetViews>
    <sheetView tabSelected="1" workbookViewId="0">
      <selection activeCell="A27" sqref="A1:A1048576"/>
    </sheetView>
  </sheetViews>
  <sheetFormatPr defaultColWidth="12.6640625" defaultRowHeight="14.4" x14ac:dyDescent="0.3"/>
  <cols>
    <col min="2" max="2" width="25.6640625" customWidth="1"/>
    <col min="15" max="15" width="15.88671875" bestFit="1" customWidth="1"/>
  </cols>
  <sheetData>
    <row r="1" spans="2:18" ht="15" thickBot="1" x14ac:dyDescent="0.3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2:18" ht="24" thickBot="1" x14ac:dyDescent="0.35">
      <c r="B2" s="4">
        <v>2019</v>
      </c>
      <c r="C2" s="5" t="s">
        <v>0</v>
      </c>
      <c r="D2" s="6" t="s">
        <v>1</v>
      </c>
      <c r="E2" s="7" t="s">
        <v>2</v>
      </c>
      <c r="F2" s="6" t="s">
        <v>3</v>
      </c>
      <c r="G2" s="7" t="s">
        <v>4</v>
      </c>
      <c r="H2" s="6" t="s">
        <v>5</v>
      </c>
      <c r="I2" s="7" t="s">
        <v>6</v>
      </c>
      <c r="J2" s="6" t="s">
        <v>7</v>
      </c>
      <c r="K2" s="7" t="s">
        <v>8</v>
      </c>
      <c r="L2" s="6" t="s">
        <v>9</v>
      </c>
      <c r="M2" s="7" t="s">
        <v>10</v>
      </c>
      <c r="N2" s="6" t="s">
        <v>11</v>
      </c>
      <c r="O2" s="8" t="s">
        <v>12</v>
      </c>
    </row>
    <row r="3" spans="2:18" x14ac:dyDescent="0.3">
      <c r="B3" s="9" t="s">
        <v>13</v>
      </c>
      <c r="C3" s="10">
        <v>176</v>
      </c>
      <c r="D3" s="11">
        <v>172</v>
      </c>
      <c r="E3" s="12">
        <v>201</v>
      </c>
      <c r="F3" s="11">
        <v>193</v>
      </c>
      <c r="G3" s="12">
        <v>179</v>
      </c>
      <c r="H3" s="11">
        <v>188</v>
      </c>
      <c r="I3" s="12">
        <v>165</v>
      </c>
      <c r="J3" s="11">
        <v>191</v>
      </c>
      <c r="K3" s="12">
        <v>169</v>
      </c>
      <c r="L3" s="11">
        <v>214</v>
      </c>
      <c r="M3" s="12">
        <v>77</v>
      </c>
      <c r="N3" s="13">
        <v>48</v>
      </c>
      <c r="O3" s="14">
        <f>SUM(C3:N3)</f>
        <v>1973</v>
      </c>
    </row>
    <row r="4" spans="2:18" x14ac:dyDescent="0.3">
      <c r="B4" s="15" t="s">
        <v>14</v>
      </c>
      <c r="C4" s="16">
        <v>13</v>
      </c>
      <c r="D4" s="17">
        <v>10</v>
      </c>
      <c r="E4" s="18">
        <v>29</v>
      </c>
      <c r="F4" s="17">
        <v>11</v>
      </c>
      <c r="G4" s="18">
        <v>11</v>
      </c>
      <c r="H4" s="17">
        <v>9</v>
      </c>
      <c r="I4" s="18">
        <v>13</v>
      </c>
      <c r="J4" s="17">
        <v>8</v>
      </c>
      <c r="K4" s="18">
        <v>11</v>
      </c>
      <c r="L4" s="17">
        <v>10</v>
      </c>
      <c r="M4" s="18">
        <v>2</v>
      </c>
      <c r="N4" s="19">
        <v>3</v>
      </c>
      <c r="O4" s="20">
        <v>134</v>
      </c>
    </row>
    <row r="5" spans="2:18" x14ac:dyDescent="0.3">
      <c r="B5" s="15" t="s">
        <v>15</v>
      </c>
      <c r="C5" s="16">
        <v>46</v>
      </c>
      <c r="D5" s="17">
        <v>55</v>
      </c>
      <c r="E5" s="18">
        <v>45</v>
      </c>
      <c r="F5" s="17">
        <v>74</v>
      </c>
      <c r="G5" s="18">
        <v>60</v>
      </c>
      <c r="H5" s="17">
        <v>75</v>
      </c>
      <c r="I5" s="18">
        <v>58</v>
      </c>
      <c r="J5" s="17">
        <v>58</v>
      </c>
      <c r="K5" s="18">
        <v>71</v>
      </c>
      <c r="L5" s="17">
        <v>65</v>
      </c>
      <c r="M5" s="18">
        <v>27</v>
      </c>
      <c r="N5" s="19">
        <v>11</v>
      </c>
      <c r="O5" s="20">
        <v>625</v>
      </c>
    </row>
    <row r="6" spans="2:18" x14ac:dyDescent="0.3">
      <c r="B6" s="15" t="s">
        <v>16</v>
      </c>
      <c r="C6" s="16">
        <v>120</v>
      </c>
      <c r="D6" s="17">
        <v>111</v>
      </c>
      <c r="E6" s="18">
        <v>130</v>
      </c>
      <c r="F6" s="17">
        <v>104</v>
      </c>
      <c r="G6" s="18">
        <v>113</v>
      </c>
      <c r="H6" s="17">
        <v>100</v>
      </c>
      <c r="I6" s="18">
        <v>101</v>
      </c>
      <c r="J6" s="17">
        <v>132</v>
      </c>
      <c r="K6" s="18">
        <v>92</v>
      </c>
      <c r="L6" s="17">
        <v>122</v>
      </c>
      <c r="M6" s="18">
        <v>51</v>
      </c>
      <c r="N6" s="19">
        <v>30</v>
      </c>
      <c r="O6" s="20">
        <v>1235</v>
      </c>
    </row>
    <row r="7" spans="2:18" ht="15" thickBot="1" x14ac:dyDescent="0.35">
      <c r="B7" s="21" t="s">
        <v>17</v>
      </c>
      <c r="C7" s="22">
        <v>0</v>
      </c>
      <c r="D7" s="23">
        <v>0</v>
      </c>
      <c r="E7" s="24">
        <v>1</v>
      </c>
      <c r="F7" s="23">
        <v>4</v>
      </c>
      <c r="G7" s="24">
        <v>0</v>
      </c>
      <c r="H7" s="23">
        <v>1</v>
      </c>
      <c r="I7" s="24">
        <v>2</v>
      </c>
      <c r="J7" s="23">
        <v>0</v>
      </c>
      <c r="K7" s="24">
        <v>1</v>
      </c>
      <c r="L7" s="23">
        <v>1</v>
      </c>
      <c r="M7" s="24">
        <v>0</v>
      </c>
      <c r="N7" s="25">
        <v>0</v>
      </c>
      <c r="O7" s="26">
        <v>7</v>
      </c>
    </row>
    <row r="8" spans="2:18" x14ac:dyDescent="0.3">
      <c r="B8" s="27" t="s">
        <v>18</v>
      </c>
      <c r="C8" s="28">
        <v>95</v>
      </c>
      <c r="D8" s="29">
        <v>81</v>
      </c>
      <c r="E8" s="30">
        <v>118</v>
      </c>
      <c r="F8" s="29">
        <v>128</v>
      </c>
      <c r="G8" s="30">
        <v>125</v>
      </c>
      <c r="H8" s="29">
        <v>92</v>
      </c>
      <c r="I8" s="30">
        <v>86</v>
      </c>
      <c r="J8" s="29">
        <v>100</v>
      </c>
      <c r="K8" s="30">
        <v>80</v>
      </c>
      <c r="L8" s="29">
        <v>98</v>
      </c>
      <c r="M8" s="30">
        <v>50</v>
      </c>
      <c r="N8" s="31">
        <v>32</v>
      </c>
      <c r="O8" s="32">
        <v>1085</v>
      </c>
    </row>
    <row r="9" spans="2:18" x14ac:dyDescent="0.3">
      <c r="B9" s="33" t="s">
        <v>19</v>
      </c>
      <c r="C9" s="34">
        <v>59</v>
      </c>
      <c r="D9" s="35">
        <v>122</v>
      </c>
      <c r="E9" s="36">
        <v>122</v>
      </c>
      <c r="F9" s="35">
        <v>125</v>
      </c>
      <c r="G9" s="36">
        <v>130</v>
      </c>
      <c r="H9" s="35">
        <v>101</v>
      </c>
      <c r="I9" s="36">
        <v>85</v>
      </c>
      <c r="J9" s="35">
        <v>106</v>
      </c>
      <c r="K9" s="36">
        <v>77</v>
      </c>
      <c r="L9" s="35">
        <v>93</v>
      </c>
      <c r="M9" s="36">
        <v>61</v>
      </c>
      <c r="N9" s="37">
        <v>29</v>
      </c>
      <c r="O9" s="38">
        <v>1110</v>
      </c>
    </row>
    <row r="10" spans="2:18" ht="15" thickBot="1" x14ac:dyDescent="0.35">
      <c r="B10" s="39" t="s">
        <v>20</v>
      </c>
      <c r="C10" s="40">
        <v>1</v>
      </c>
      <c r="D10" s="41">
        <v>7</v>
      </c>
      <c r="E10" s="42">
        <v>6</v>
      </c>
      <c r="F10" s="41">
        <v>5</v>
      </c>
      <c r="G10" s="42">
        <v>5</v>
      </c>
      <c r="H10" s="41">
        <v>3</v>
      </c>
      <c r="I10" s="42">
        <v>3</v>
      </c>
      <c r="J10" s="41">
        <v>5</v>
      </c>
      <c r="K10" s="42">
        <v>2</v>
      </c>
      <c r="L10" s="41">
        <v>4</v>
      </c>
      <c r="M10" s="42">
        <v>2</v>
      </c>
      <c r="N10" s="43">
        <v>1</v>
      </c>
      <c r="O10" s="44">
        <v>44</v>
      </c>
    </row>
    <row r="11" spans="2:18" x14ac:dyDescent="0.3">
      <c r="B11" s="45" t="s">
        <v>21</v>
      </c>
      <c r="C11" s="46">
        <v>19</v>
      </c>
      <c r="D11" s="47">
        <v>28</v>
      </c>
      <c r="E11" s="48">
        <v>58</v>
      </c>
      <c r="F11" s="47">
        <v>37</v>
      </c>
      <c r="G11" s="48">
        <v>45</v>
      </c>
      <c r="H11" s="47">
        <v>29</v>
      </c>
      <c r="I11" s="48">
        <v>19</v>
      </c>
      <c r="J11" s="47">
        <v>34</v>
      </c>
      <c r="K11" s="48">
        <v>28</v>
      </c>
      <c r="L11" s="47">
        <v>35</v>
      </c>
      <c r="M11" s="48">
        <v>22</v>
      </c>
      <c r="N11" s="49">
        <v>20</v>
      </c>
      <c r="O11" s="50">
        <f>SUM(C11:N11)</f>
        <v>374</v>
      </c>
    </row>
    <row r="12" spans="2:18" x14ac:dyDescent="0.3">
      <c r="B12" s="51" t="s">
        <v>22</v>
      </c>
      <c r="C12" s="52">
        <v>338742</v>
      </c>
      <c r="D12" s="53">
        <v>323268</v>
      </c>
      <c r="E12" s="54">
        <v>675111</v>
      </c>
      <c r="F12" s="53">
        <v>355755</v>
      </c>
      <c r="G12" s="54">
        <v>510615</v>
      </c>
      <c r="H12" s="53">
        <v>402399</v>
      </c>
      <c r="I12" s="54">
        <v>394169</v>
      </c>
      <c r="J12" s="53">
        <v>632653</v>
      </c>
      <c r="K12" s="54">
        <v>578205</v>
      </c>
      <c r="L12" s="53">
        <v>769665</v>
      </c>
      <c r="M12" s="54">
        <v>534349</v>
      </c>
      <c r="N12" s="55">
        <v>407379</v>
      </c>
      <c r="O12" s="56">
        <f>C12+D12+E12+F12+G12+H12+I12+J12+K12+L12+M12+N12</f>
        <v>5922310</v>
      </c>
    </row>
    <row r="13" spans="2:18" ht="15" thickBot="1" x14ac:dyDescent="0.35">
      <c r="B13" s="51" t="s">
        <v>23</v>
      </c>
      <c r="C13" s="57">
        <v>2</v>
      </c>
      <c r="D13" s="58">
        <v>1</v>
      </c>
      <c r="E13" s="59">
        <v>2</v>
      </c>
      <c r="F13" s="58">
        <v>4</v>
      </c>
      <c r="G13" s="59">
        <v>3</v>
      </c>
      <c r="H13" s="58">
        <v>4</v>
      </c>
      <c r="I13" s="59">
        <v>7</v>
      </c>
      <c r="J13" s="58">
        <v>0</v>
      </c>
      <c r="K13" s="59">
        <v>4</v>
      </c>
      <c r="L13" s="58">
        <v>1</v>
      </c>
      <c r="M13" s="59">
        <v>0</v>
      </c>
      <c r="N13" s="60">
        <v>3</v>
      </c>
      <c r="O13" s="61">
        <f>SUM(C13:N13)</f>
        <v>31</v>
      </c>
      <c r="R13" t="s">
        <v>24</v>
      </c>
    </row>
    <row r="14" spans="2:18" x14ac:dyDescent="0.3">
      <c r="B14" s="51" t="s">
        <v>25</v>
      </c>
      <c r="C14" s="62">
        <v>12237</v>
      </c>
      <c r="D14" s="63">
        <v>10000</v>
      </c>
      <c r="E14" s="64">
        <v>11168</v>
      </c>
      <c r="F14" s="63">
        <v>21496</v>
      </c>
      <c r="G14" s="64">
        <v>28119</v>
      </c>
      <c r="H14" s="63">
        <v>22453</v>
      </c>
      <c r="I14" s="64">
        <v>42740</v>
      </c>
      <c r="J14" s="63">
        <v>0</v>
      </c>
      <c r="K14" s="64">
        <v>42005</v>
      </c>
      <c r="L14" s="63">
        <v>8358</v>
      </c>
      <c r="M14" s="64">
        <v>39946</v>
      </c>
      <c r="N14" s="65">
        <v>94207</v>
      </c>
      <c r="O14" s="66">
        <f>SUM(C14:N14)</f>
        <v>332729</v>
      </c>
    </row>
    <row r="15" spans="2:18" x14ac:dyDescent="0.3">
      <c r="B15" s="51" t="s">
        <v>26</v>
      </c>
      <c r="C15" s="67">
        <v>17</v>
      </c>
      <c r="D15" s="68">
        <v>27</v>
      </c>
      <c r="E15" s="67">
        <v>56</v>
      </c>
      <c r="F15" s="68">
        <v>33</v>
      </c>
      <c r="G15" s="68">
        <v>42</v>
      </c>
      <c r="H15" s="68">
        <v>25</v>
      </c>
      <c r="I15" s="67">
        <v>12</v>
      </c>
      <c r="J15" s="68">
        <v>34</v>
      </c>
      <c r="K15" s="67">
        <v>24</v>
      </c>
      <c r="L15" s="68">
        <v>34</v>
      </c>
      <c r="M15" s="67">
        <v>22</v>
      </c>
      <c r="N15" s="68">
        <v>17</v>
      </c>
      <c r="O15" s="69">
        <f>SUM(C15:N15)</f>
        <v>343</v>
      </c>
    </row>
    <row r="16" spans="2:18" ht="15" thickBot="1" x14ac:dyDescent="0.35">
      <c r="B16" s="70" t="s">
        <v>27</v>
      </c>
      <c r="C16" s="54">
        <v>326505</v>
      </c>
      <c r="D16" s="53">
        <v>313268</v>
      </c>
      <c r="E16" s="54">
        <v>663943.99</v>
      </c>
      <c r="F16" s="53">
        <v>334259</v>
      </c>
      <c r="G16" s="53">
        <v>482496</v>
      </c>
      <c r="H16" s="53">
        <v>379946</v>
      </c>
      <c r="I16" s="54">
        <v>351429</v>
      </c>
      <c r="J16" s="53">
        <v>632653</v>
      </c>
      <c r="K16" s="54">
        <v>536200</v>
      </c>
      <c r="L16" s="53">
        <v>761307</v>
      </c>
      <c r="M16" s="54">
        <v>494403</v>
      </c>
      <c r="N16" s="53">
        <v>313172</v>
      </c>
      <c r="O16" s="71">
        <f>SUM(C16:N16)</f>
        <v>5589581.9900000002</v>
      </c>
    </row>
    <row r="17" spans="2:15" ht="15" thickBot="1" x14ac:dyDescent="0.35"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4"/>
    </row>
    <row r="18" spans="2:15" ht="24" thickBot="1" x14ac:dyDescent="0.35">
      <c r="B18" s="75">
        <v>2024</v>
      </c>
      <c r="C18" s="76" t="s">
        <v>0</v>
      </c>
      <c r="D18" s="77" t="s">
        <v>1</v>
      </c>
      <c r="E18" s="76" t="s">
        <v>2</v>
      </c>
      <c r="F18" s="78" t="s">
        <v>3</v>
      </c>
      <c r="G18" s="79" t="s">
        <v>4</v>
      </c>
      <c r="H18" s="78" t="s">
        <v>5</v>
      </c>
      <c r="I18" s="79" t="s">
        <v>6</v>
      </c>
      <c r="J18" s="78" t="s">
        <v>7</v>
      </c>
      <c r="K18" s="79" t="s">
        <v>8</v>
      </c>
      <c r="L18" s="78" t="s">
        <v>9</v>
      </c>
      <c r="M18" s="79" t="s">
        <v>10</v>
      </c>
      <c r="N18" s="78" t="s">
        <v>11</v>
      </c>
      <c r="O18" s="80" t="s">
        <v>12</v>
      </c>
    </row>
    <row r="19" spans="2:15" x14ac:dyDescent="0.3">
      <c r="B19" s="81" t="s">
        <v>13</v>
      </c>
      <c r="C19" s="82">
        <f>[1]JAN!AG19</f>
        <v>121</v>
      </c>
      <c r="D19" s="83">
        <f>[1]FEB!AE18</f>
        <v>166</v>
      </c>
      <c r="E19" s="82">
        <f>[1]MAR!AG18</f>
        <v>167</v>
      </c>
      <c r="F19" s="83">
        <f>[1]APR!AF18</f>
        <v>108</v>
      </c>
      <c r="G19" s="82">
        <f>[1]MAY!AG18</f>
        <v>141</v>
      </c>
      <c r="H19" s="83">
        <f>[1]JUN!AF18</f>
        <v>102</v>
      </c>
      <c r="I19" s="82">
        <f>[1]JUL!AG18</f>
        <v>103</v>
      </c>
      <c r="J19" s="83">
        <f>[1]AUG!AG18</f>
        <v>0</v>
      </c>
      <c r="K19" s="82">
        <f>[1]SEP!AF18</f>
        <v>0</v>
      </c>
      <c r="L19" s="83">
        <f>[1]OCT!AG18</f>
        <v>0</v>
      </c>
      <c r="M19" s="82">
        <f>[1]NOV!AF18</f>
        <v>0</v>
      </c>
      <c r="N19" s="84">
        <f>[1]DEC!AG18</f>
        <v>0</v>
      </c>
      <c r="O19" s="85">
        <f>SUM(C19:N19)</f>
        <v>908</v>
      </c>
    </row>
    <row r="20" spans="2:15" x14ac:dyDescent="0.3">
      <c r="B20" s="86" t="s">
        <v>14</v>
      </c>
      <c r="C20" s="87">
        <f>[1]JAN!AG20</f>
        <v>59</v>
      </c>
      <c r="D20" s="88">
        <f>[1]FEB!AE19</f>
        <v>52</v>
      </c>
      <c r="E20" s="87">
        <f>[1]MAR!AG19</f>
        <v>34</v>
      </c>
      <c r="F20" s="88">
        <f>[1]APR!AF19</f>
        <v>12</v>
      </c>
      <c r="G20" s="87">
        <f>[1]MAY!AG19</f>
        <v>27</v>
      </c>
      <c r="H20" s="88">
        <f>[1]JUN!AF19</f>
        <v>15</v>
      </c>
      <c r="I20" s="87">
        <f>[1]JUL!AG19</f>
        <v>22</v>
      </c>
      <c r="J20" s="88">
        <f>[1]AUG!AG19</f>
        <v>0</v>
      </c>
      <c r="K20" s="87">
        <f>[1]SEP!AF19</f>
        <v>0</v>
      </c>
      <c r="L20" s="88">
        <f>[1]OCT!AG19</f>
        <v>0</v>
      </c>
      <c r="M20" s="87">
        <f>[1]NOV!AF19</f>
        <v>0</v>
      </c>
      <c r="N20" s="89">
        <f>[1]DEC!AG19</f>
        <v>0</v>
      </c>
      <c r="O20" s="90">
        <f t="shared" ref="O20:O23" si="0">SUM(C20:N20)</f>
        <v>221</v>
      </c>
    </row>
    <row r="21" spans="2:15" x14ac:dyDescent="0.3">
      <c r="B21" s="86" t="s">
        <v>15</v>
      </c>
      <c r="C21" s="87">
        <f>[1]JAN!AG21</f>
        <v>5</v>
      </c>
      <c r="D21" s="88">
        <f>[1]FEB!AE20</f>
        <v>7</v>
      </c>
      <c r="E21" s="87">
        <f>[1]MAR!AG20</f>
        <v>5</v>
      </c>
      <c r="F21" s="88">
        <f>[1]APR!AF20</f>
        <v>1</v>
      </c>
      <c r="G21" s="87">
        <f>[1]MAY!AG20</f>
        <v>1</v>
      </c>
      <c r="H21" s="88">
        <f>[1]JUN!AF20</f>
        <v>7</v>
      </c>
      <c r="I21" s="87">
        <f>[1]JUL!AG20</f>
        <v>3</v>
      </c>
      <c r="J21" s="88">
        <f>[1]AUG!AG20</f>
        <v>0</v>
      </c>
      <c r="K21" s="87">
        <f>[1]SEP!AF20</f>
        <v>0</v>
      </c>
      <c r="L21" s="88">
        <f>[1]OCT!AG20</f>
        <v>0</v>
      </c>
      <c r="M21" s="87">
        <f>[1]NOV!AF20</f>
        <v>0</v>
      </c>
      <c r="N21" s="89">
        <f>[1]DEC!AG20</f>
        <v>0</v>
      </c>
      <c r="O21" s="90">
        <f t="shared" si="0"/>
        <v>29</v>
      </c>
    </row>
    <row r="22" spans="2:15" x14ac:dyDescent="0.3">
      <c r="B22" s="86" t="s">
        <v>16</v>
      </c>
      <c r="C22" s="87">
        <f>[1]JAN!AG22</f>
        <v>57</v>
      </c>
      <c r="D22" s="88">
        <f>[1]FEB!AE21</f>
        <v>107</v>
      </c>
      <c r="E22" s="87">
        <f>[1]MAR!AG21</f>
        <v>128</v>
      </c>
      <c r="F22" s="88">
        <f>[1]APR!AF21</f>
        <v>95</v>
      </c>
      <c r="G22" s="87">
        <f>[1]MAY!AG21</f>
        <v>113</v>
      </c>
      <c r="H22" s="88">
        <f>[1]JUN!AF21</f>
        <v>80</v>
      </c>
      <c r="I22" s="87">
        <f>[1]JUL!AG21</f>
        <v>78</v>
      </c>
      <c r="J22" s="88">
        <f>[1]AUG!AG21</f>
        <v>0</v>
      </c>
      <c r="K22" s="87">
        <f>[1]SEP!AF21</f>
        <v>0</v>
      </c>
      <c r="L22" s="88">
        <f>[1]OCT!AG21</f>
        <v>0</v>
      </c>
      <c r="M22" s="87">
        <f>[1]NOV!AF21</f>
        <v>0</v>
      </c>
      <c r="N22" s="89">
        <f>[1]DEC!AG21</f>
        <v>0</v>
      </c>
      <c r="O22" s="90">
        <f t="shared" si="0"/>
        <v>658</v>
      </c>
    </row>
    <row r="23" spans="2:15" ht="15" thickBot="1" x14ac:dyDescent="0.35">
      <c r="B23" s="91" t="s">
        <v>17</v>
      </c>
      <c r="C23" s="92">
        <f>[1]JAN!AG23</f>
        <v>0</v>
      </c>
      <c r="D23" s="93">
        <f>[1]FEB!AE22</f>
        <v>0</v>
      </c>
      <c r="E23" s="92">
        <f>[1]MAR!AG22</f>
        <v>0</v>
      </c>
      <c r="F23" s="93">
        <f>[1]APR!AF22</f>
        <v>0</v>
      </c>
      <c r="G23" s="92">
        <f>[1]MAY!AG22</f>
        <v>0</v>
      </c>
      <c r="H23" s="93">
        <f>[1]JUN!AF22</f>
        <v>0</v>
      </c>
      <c r="I23" s="92">
        <f>[1]JUL!AG22</f>
        <v>0</v>
      </c>
      <c r="J23" s="93">
        <f>[1]AUG!AG22</f>
        <v>0</v>
      </c>
      <c r="K23" s="92">
        <f>[1]SEP!AF22</f>
        <v>0</v>
      </c>
      <c r="L23" s="93">
        <f>[1]OCT!AG22</f>
        <v>0</v>
      </c>
      <c r="M23" s="92">
        <f>[1]NOV!AF22</f>
        <v>0</v>
      </c>
      <c r="N23" s="94">
        <f>[1]DEC!AG22</f>
        <v>0</v>
      </c>
      <c r="O23" s="95">
        <f t="shared" si="0"/>
        <v>0</v>
      </c>
    </row>
    <row r="24" spans="2:15" x14ac:dyDescent="0.3">
      <c r="B24" s="96" t="s">
        <v>18</v>
      </c>
      <c r="C24" s="97">
        <f>[1]JAN!AG24</f>
        <v>43</v>
      </c>
      <c r="D24" s="98">
        <f>[1]FEB!AE23</f>
        <v>74</v>
      </c>
      <c r="E24" s="97">
        <f>[1]MAR!AG23</f>
        <v>100</v>
      </c>
      <c r="F24" s="98">
        <f>[1]APR!AF23</f>
        <v>97</v>
      </c>
      <c r="G24" s="97">
        <f>[1]MAY!AG23</f>
        <v>102</v>
      </c>
      <c r="H24" s="98">
        <f>[1]JUN!AF23</f>
        <v>76</v>
      </c>
      <c r="I24" s="97">
        <f>[1]JUL!AG23</f>
        <v>20</v>
      </c>
      <c r="J24" s="98">
        <f>[1]AUG!AG23</f>
        <v>0</v>
      </c>
      <c r="K24" s="97">
        <f>[1]SEP!AF23</f>
        <v>0</v>
      </c>
      <c r="L24" s="98">
        <f>[1]OCT!AG23</f>
        <v>0</v>
      </c>
      <c r="M24" s="97">
        <f>[1]NOV!AF23</f>
        <v>0</v>
      </c>
      <c r="N24" s="99">
        <f>[1]DEC!AG23</f>
        <v>0</v>
      </c>
      <c r="O24" s="100">
        <f>SUM(C24:N24)</f>
        <v>512</v>
      </c>
    </row>
    <row r="25" spans="2:15" x14ac:dyDescent="0.3">
      <c r="B25" s="101" t="s">
        <v>19</v>
      </c>
      <c r="C25" s="102">
        <f>[1]JAN!AG25</f>
        <v>55</v>
      </c>
      <c r="D25" s="103">
        <f>[1]FEB!AE24</f>
        <v>83</v>
      </c>
      <c r="E25" s="102">
        <f>[1]MAR!AG24</f>
        <v>101</v>
      </c>
      <c r="F25" s="103">
        <f>[1]APR!AF24</f>
        <v>107</v>
      </c>
      <c r="G25" s="102">
        <f>[1]MAY!AG24</f>
        <v>116</v>
      </c>
      <c r="H25" s="103">
        <f>[1]JUN!AF24</f>
        <v>74</v>
      </c>
      <c r="I25" s="102">
        <f>[1]JUL!AG24</f>
        <v>29</v>
      </c>
      <c r="J25" s="103">
        <f>[1]AUG!AG24</f>
        <v>0</v>
      </c>
      <c r="K25" s="102">
        <f>[1]SEP!AF24</f>
        <v>0</v>
      </c>
      <c r="L25" s="103">
        <f>[1]OCT!AG24</f>
        <v>0</v>
      </c>
      <c r="M25" s="102">
        <f>[1]NOV!AF24</f>
        <v>0</v>
      </c>
      <c r="N25" s="104">
        <f>[1]DEC!AG24</f>
        <v>0</v>
      </c>
      <c r="O25" s="90">
        <f t="shared" ref="O25:O26" si="1">SUM(C25:N25)</f>
        <v>565</v>
      </c>
    </row>
    <row r="26" spans="2:15" ht="15" thickBot="1" x14ac:dyDescent="0.35">
      <c r="B26" s="105" t="s">
        <v>20</v>
      </c>
      <c r="C26" s="106">
        <f>[1]JAN!AG26</f>
        <v>3</v>
      </c>
      <c r="D26" s="107">
        <f>[1]FEB!AE25</f>
        <v>0</v>
      </c>
      <c r="E26" s="106">
        <f>[1]MAR!AG25</f>
        <v>0</v>
      </c>
      <c r="F26" s="107">
        <f>[1]APR!AF25</f>
        <v>0</v>
      </c>
      <c r="G26" s="106">
        <f>[1]MAY!AG25</f>
        <v>0</v>
      </c>
      <c r="H26" s="107">
        <f>[1]JUN!AF25</f>
        <v>0</v>
      </c>
      <c r="I26" s="106">
        <f>[1]JUL!AG25</f>
        <v>0</v>
      </c>
      <c r="J26" s="107">
        <f>[1]AUG!AG25</f>
        <v>0</v>
      </c>
      <c r="K26" s="106">
        <f>[1]SEP!AF25</f>
        <v>0</v>
      </c>
      <c r="L26" s="107">
        <f>[1]OCT!AG25</f>
        <v>0</v>
      </c>
      <c r="M26" s="106">
        <f>[1]NOV!AF25</f>
        <v>0</v>
      </c>
      <c r="N26" s="108">
        <f>[1]DEC!AG25</f>
        <v>0</v>
      </c>
      <c r="O26" s="109">
        <f t="shared" si="1"/>
        <v>3</v>
      </c>
    </row>
    <row r="27" spans="2:15" x14ac:dyDescent="0.3">
      <c r="B27" s="110" t="s">
        <v>21</v>
      </c>
      <c r="C27" s="111">
        <f>[1]JAN!AG27</f>
        <v>17</v>
      </c>
      <c r="D27" s="112">
        <f>[1]FEB!AE26</f>
        <v>25</v>
      </c>
      <c r="E27" s="111">
        <f>[1]MAR!AG26</f>
        <v>36</v>
      </c>
      <c r="F27" s="113">
        <f>[1]APR!AF26</f>
        <v>39</v>
      </c>
      <c r="G27" s="111">
        <f>[1]MAY!AG26</f>
        <v>36</v>
      </c>
      <c r="H27" s="112">
        <f>[1]JUN!AF26</f>
        <v>19</v>
      </c>
      <c r="I27" s="111">
        <f>[1]JUL!AG26</f>
        <v>3</v>
      </c>
      <c r="J27" s="112">
        <f>[1]AUG!AG26</f>
        <v>0</v>
      </c>
      <c r="K27" s="111">
        <f>[1]SEP!AF26</f>
        <v>0</v>
      </c>
      <c r="L27" s="112">
        <f>[1]OCT!AG26</f>
        <v>0</v>
      </c>
      <c r="M27" s="111">
        <f>[1]NOV!AF26</f>
        <v>0</v>
      </c>
      <c r="N27" s="114">
        <f>[1]DEC!AG26</f>
        <v>0</v>
      </c>
      <c r="O27" s="85">
        <f>SUM(C27:N27)</f>
        <v>175</v>
      </c>
    </row>
    <row r="28" spans="2:15" x14ac:dyDescent="0.3">
      <c r="B28" s="115" t="s">
        <v>22</v>
      </c>
      <c r="C28" s="116">
        <f>[1]JAN!AG28</f>
        <v>363520</v>
      </c>
      <c r="D28" s="117">
        <f>[1]FEB!AE27</f>
        <v>449118</v>
      </c>
      <c r="E28" s="116">
        <f>[1]MAR!AG27</f>
        <v>727598</v>
      </c>
      <c r="F28" s="117">
        <f>[1]APR!AF27</f>
        <v>381686</v>
      </c>
      <c r="G28" s="116">
        <f>[1]MAY!AG27</f>
        <v>490397</v>
      </c>
      <c r="H28" s="117">
        <f>[1]JUN!AF27</f>
        <v>280444</v>
      </c>
      <c r="I28" s="116">
        <f>[1]JUL!AG27</f>
        <v>71257</v>
      </c>
      <c r="J28" s="117">
        <f>[1]AUG!AG27</f>
        <v>0</v>
      </c>
      <c r="K28" s="116">
        <f>[1]SEP!AF27</f>
        <v>0</v>
      </c>
      <c r="L28" s="117">
        <f>[1]OCT!AG27</f>
        <v>0</v>
      </c>
      <c r="M28" s="116">
        <f>[1]NOV!AF27</f>
        <v>0</v>
      </c>
      <c r="N28" s="118">
        <f>[1]DEC!AG27</f>
        <v>0</v>
      </c>
      <c r="O28" s="119">
        <f t="shared" ref="O28:O32" si="2">SUM(C28:N28)</f>
        <v>2764020</v>
      </c>
    </row>
    <row r="29" spans="2:15" x14ac:dyDescent="0.3">
      <c r="B29" s="115" t="s">
        <v>23</v>
      </c>
      <c r="C29" s="120">
        <f>[1]JAN!AG29</f>
        <v>3</v>
      </c>
      <c r="D29" s="121">
        <f>[1]FEB!AE28</f>
        <v>1</v>
      </c>
      <c r="E29" s="120">
        <f>[1]MAR!AG28</f>
        <v>2</v>
      </c>
      <c r="F29" s="122">
        <f>[1]APR!AF28</f>
        <v>3</v>
      </c>
      <c r="G29" s="120">
        <f>[1]MAY!AG28</f>
        <v>1</v>
      </c>
      <c r="H29" s="121">
        <f>[1]JUN!AF28</f>
        <v>7</v>
      </c>
      <c r="I29" s="120">
        <f>[1]JUL!AG28</f>
        <v>1</v>
      </c>
      <c r="J29" s="121">
        <f>[1]AUG!AG28</f>
        <v>0</v>
      </c>
      <c r="K29" s="120">
        <f>[1]SEP!AF28</f>
        <v>0</v>
      </c>
      <c r="L29" s="121">
        <f>[1]OCT!AG28</f>
        <v>0</v>
      </c>
      <c r="M29" s="120">
        <f>[1]NOV!AF28</f>
        <v>0</v>
      </c>
      <c r="N29" s="123">
        <f>[1]DEC!AG28</f>
        <v>0</v>
      </c>
      <c r="O29" s="90">
        <f t="shared" si="2"/>
        <v>18</v>
      </c>
    </row>
    <row r="30" spans="2:15" x14ac:dyDescent="0.3">
      <c r="B30" s="115" t="s">
        <v>25</v>
      </c>
      <c r="C30" s="116">
        <f>[1]JAN!AG30</f>
        <v>80235</v>
      </c>
      <c r="D30" s="117">
        <f>[1]FEB!AE29</f>
        <v>14963</v>
      </c>
      <c r="E30" s="116">
        <f>[1]MAR!AG29</f>
        <v>64927</v>
      </c>
      <c r="F30" s="117">
        <f>[1]APR!AF29</f>
        <v>92476</v>
      </c>
      <c r="G30" s="116">
        <f>[1]MAY!AG29</f>
        <v>7507</v>
      </c>
      <c r="H30" s="117">
        <f>[1]JUN!AF29</f>
        <v>236279</v>
      </c>
      <c r="I30" s="116">
        <f>[1]JUL!AG29</f>
        <v>19990</v>
      </c>
      <c r="J30" s="117">
        <f>[1]AUG!AG29</f>
        <v>0</v>
      </c>
      <c r="K30" s="116">
        <f>[1]SEP!AF29</f>
        <v>0</v>
      </c>
      <c r="L30" s="117">
        <f>[1]OCT!AG29</f>
        <v>0</v>
      </c>
      <c r="M30" s="116">
        <f>[1]NOV!AF29</f>
        <v>0</v>
      </c>
      <c r="N30" s="118">
        <f>[1]DEC!AG29</f>
        <v>0</v>
      </c>
      <c r="O30" s="119">
        <f t="shared" si="2"/>
        <v>516377</v>
      </c>
    </row>
    <row r="31" spans="2:15" x14ac:dyDescent="0.3">
      <c r="B31" s="115" t="s">
        <v>26</v>
      </c>
      <c r="C31" s="124">
        <f>[1]JAN!AG31</f>
        <v>14</v>
      </c>
      <c r="D31" s="121">
        <f>[1]FEB!AE30</f>
        <v>22</v>
      </c>
      <c r="E31" s="120">
        <f>[1]MAR!AG30</f>
        <v>35</v>
      </c>
      <c r="F31" s="122">
        <f>[1]APR!AF30</f>
        <v>36</v>
      </c>
      <c r="G31" s="120">
        <f>[1]MAY!AG30</f>
        <v>35</v>
      </c>
      <c r="H31" s="121">
        <f>[1]JUN!AF30</f>
        <v>12</v>
      </c>
      <c r="I31" s="120">
        <f>[1]JUL!AG30</f>
        <v>2</v>
      </c>
      <c r="J31" s="121">
        <f>[1]AUG!AG30</f>
        <v>0</v>
      </c>
      <c r="K31" s="120">
        <f>[1]SEP!AF30</f>
        <v>0</v>
      </c>
      <c r="L31" s="121">
        <f>[1]OCT!AG30</f>
        <v>0</v>
      </c>
      <c r="M31" s="120">
        <f>[1]NOV!AF30</f>
        <v>0</v>
      </c>
      <c r="N31" s="123">
        <f>[1]DEC!AG30</f>
        <v>0</v>
      </c>
      <c r="O31" s="90">
        <f t="shared" si="2"/>
        <v>156</v>
      </c>
    </row>
    <row r="32" spans="2:15" ht="15" thickBot="1" x14ac:dyDescent="0.35">
      <c r="B32" s="125" t="s">
        <v>27</v>
      </c>
      <c r="C32" s="126">
        <f>[1]JAN!AG32</f>
        <v>283285</v>
      </c>
      <c r="D32" s="127">
        <f>[1]FEB!AE31</f>
        <v>434155</v>
      </c>
      <c r="E32" s="126">
        <f>[1]MAR!AG31</f>
        <v>662671</v>
      </c>
      <c r="F32" s="127">
        <f>[1]APR!AF31</f>
        <v>289210</v>
      </c>
      <c r="G32" s="126">
        <f>[1]MAY!AG31</f>
        <v>482890</v>
      </c>
      <c r="H32" s="127">
        <f>[1]JUN!AF31</f>
        <v>44165</v>
      </c>
      <c r="I32" s="126">
        <f>[1]JUL!AG31</f>
        <v>51267</v>
      </c>
      <c r="J32" s="127">
        <f>[1]AUG!AG31</f>
        <v>0</v>
      </c>
      <c r="K32" s="126">
        <f>[1]SEP!AF31</f>
        <v>0</v>
      </c>
      <c r="L32" s="127">
        <f>[1]OCT!AG31</f>
        <v>0</v>
      </c>
      <c r="M32" s="126">
        <f>[1]NOV!AF31</f>
        <v>0</v>
      </c>
      <c r="N32" s="128">
        <f>[1]DEC!AG31</f>
        <v>0</v>
      </c>
      <c r="O32" s="129">
        <f t="shared" si="2"/>
        <v>2247643</v>
      </c>
    </row>
    <row r="33" spans="2:15" ht="15" thickBot="1" x14ac:dyDescent="0.35">
      <c r="B33" s="1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3"/>
    </row>
    <row r="34" spans="2:15" ht="24" thickBot="1" x14ac:dyDescent="0.35">
      <c r="B34" s="131" t="s">
        <v>28</v>
      </c>
      <c r="C34" s="5" t="s">
        <v>0</v>
      </c>
      <c r="D34" s="6" t="s">
        <v>1</v>
      </c>
      <c r="E34" s="7" t="s">
        <v>2</v>
      </c>
      <c r="F34" s="6" t="s">
        <v>3</v>
      </c>
      <c r="G34" s="7" t="s">
        <v>4</v>
      </c>
      <c r="H34" s="6" t="s">
        <v>5</v>
      </c>
      <c r="I34" s="7" t="s">
        <v>6</v>
      </c>
      <c r="J34" s="6" t="s">
        <v>7</v>
      </c>
      <c r="K34" s="7" t="s">
        <v>8</v>
      </c>
      <c r="L34" s="6" t="s">
        <v>9</v>
      </c>
      <c r="M34" s="7" t="s">
        <v>10</v>
      </c>
      <c r="N34" s="6" t="s">
        <v>11</v>
      </c>
      <c r="O34" s="132" t="s">
        <v>12</v>
      </c>
    </row>
    <row r="35" spans="2:15" ht="15" thickBot="1" x14ac:dyDescent="0.35">
      <c r="B35" s="133" t="s">
        <v>13</v>
      </c>
      <c r="C35" s="134">
        <f>(C19-C3)/C3</f>
        <v>-0.3125</v>
      </c>
      <c r="D35" s="135">
        <f t="shared" ref="D35:O35" si="3">(D19-D3)/D3</f>
        <v>-3.4883720930232558E-2</v>
      </c>
      <c r="E35" s="134">
        <f t="shared" si="3"/>
        <v>-0.1691542288557214</v>
      </c>
      <c r="F35" s="135">
        <f t="shared" si="3"/>
        <v>-0.44041450777202074</v>
      </c>
      <c r="G35" s="134">
        <f t="shared" si="3"/>
        <v>-0.21229050279329609</v>
      </c>
      <c r="H35" s="135">
        <f t="shared" si="3"/>
        <v>-0.45744680851063829</v>
      </c>
      <c r="I35" s="134">
        <f t="shared" si="3"/>
        <v>-0.37575757575757573</v>
      </c>
      <c r="J35" s="135">
        <f t="shared" si="3"/>
        <v>-1</v>
      </c>
      <c r="K35" s="134">
        <f t="shared" si="3"/>
        <v>-1</v>
      </c>
      <c r="L35" s="135">
        <f t="shared" si="3"/>
        <v>-1</v>
      </c>
      <c r="M35" s="134">
        <f t="shared" si="3"/>
        <v>-1</v>
      </c>
      <c r="N35" s="136">
        <f t="shared" si="3"/>
        <v>-1</v>
      </c>
      <c r="O35" s="137">
        <f t="shared" si="3"/>
        <v>-0.53978712620375069</v>
      </c>
    </row>
    <row r="36" spans="2:15" x14ac:dyDescent="0.3">
      <c r="B36" s="138" t="s">
        <v>18</v>
      </c>
      <c r="C36" s="139">
        <f>(C24-C8)/C8</f>
        <v>-0.54736842105263162</v>
      </c>
      <c r="D36" s="140">
        <f t="shared" ref="D36:O37" si="4">(D24-D8)/D8</f>
        <v>-8.6419753086419748E-2</v>
      </c>
      <c r="E36" s="139">
        <f t="shared" si="4"/>
        <v>-0.15254237288135594</v>
      </c>
      <c r="F36" s="140">
        <f t="shared" si="4"/>
        <v>-0.2421875</v>
      </c>
      <c r="G36" s="139">
        <f t="shared" si="4"/>
        <v>-0.184</v>
      </c>
      <c r="H36" s="140">
        <f t="shared" si="4"/>
        <v>-0.17391304347826086</v>
      </c>
      <c r="I36" s="139">
        <f t="shared" si="4"/>
        <v>-0.76744186046511631</v>
      </c>
      <c r="J36" s="140">
        <f t="shared" si="4"/>
        <v>-1</v>
      </c>
      <c r="K36" s="139">
        <f t="shared" si="4"/>
        <v>-1</v>
      </c>
      <c r="L36" s="140">
        <f t="shared" si="4"/>
        <v>-1</v>
      </c>
      <c r="M36" s="139">
        <f t="shared" si="4"/>
        <v>-1</v>
      </c>
      <c r="N36" s="141">
        <f t="shared" si="4"/>
        <v>-1</v>
      </c>
      <c r="O36" s="142">
        <f t="shared" si="4"/>
        <v>-0.52811059907834101</v>
      </c>
    </row>
    <row r="37" spans="2:15" ht="15" thickBot="1" x14ac:dyDescent="0.35">
      <c r="B37" s="143" t="s">
        <v>19</v>
      </c>
      <c r="C37" s="144">
        <f>(C25-C9)/C9</f>
        <v>-6.7796610169491525E-2</v>
      </c>
      <c r="D37" s="145">
        <f t="shared" si="4"/>
        <v>-0.31967213114754101</v>
      </c>
      <c r="E37" s="144">
        <f t="shared" si="4"/>
        <v>-0.1721311475409836</v>
      </c>
      <c r="F37" s="145">
        <f t="shared" si="4"/>
        <v>-0.14399999999999999</v>
      </c>
      <c r="G37" s="144">
        <f t="shared" si="4"/>
        <v>-0.1076923076923077</v>
      </c>
      <c r="H37" s="145">
        <f t="shared" si="4"/>
        <v>-0.26732673267326734</v>
      </c>
      <c r="I37" s="144">
        <f t="shared" si="4"/>
        <v>-0.6588235294117647</v>
      </c>
      <c r="J37" s="145">
        <f t="shared" si="4"/>
        <v>-1</v>
      </c>
      <c r="K37" s="144">
        <f t="shared" si="4"/>
        <v>-1</v>
      </c>
      <c r="L37" s="145">
        <f t="shared" si="4"/>
        <v>-1</v>
      </c>
      <c r="M37" s="144">
        <f t="shared" si="4"/>
        <v>-1</v>
      </c>
      <c r="N37" s="146">
        <f t="shared" si="4"/>
        <v>-1</v>
      </c>
      <c r="O37" s="142">
        <f t="shared" si="4"/>
        <v>-0.49099099099099097</v>
      </c>
    </row>
    <row r="38" spans="2:15" x14ac:dyDescent="0.3">
      <c r="B38" s="147" t="s">
        <v>29</v>
      </c>
      <c r="C38" s="148">
        <f>(C31-C15)/C15</f>
        <v>-0.17647058823529413</v>
      </c>
      <c r="D38" s="149">
        <f t="shared" ref="D38:O39" si="5">(D31-D15)/D15</f>
        <v>-0.18518518518518517</v>
      </c>
      <c r="E38" s="148">
        <f t="shared" si="5"/>
        <v>-0.375</v>
      </c>
      <c r="F38" s="149">
        <f t="shared" si="5"/>
        <v>9.0909090909090912E-2</v>
      </c>
      <c r="G38" s="148">
        <f t="shared" si="5"/>
        <v>-0.16666666666666666</v>
      </c>
      <c r="H38" s="149">
        <f t="shared" si="5"/>
        <v>-0.52</v>
      </c>
      <c r="I38" s="148">
        <f t="shared" si="5"/>
        <v>-0.83333333333333337</v>
      </c>
      <c r="J38" s="149">
        <f t="shared" si="5"/>
        <v>-1</v>
      </c>
      <c r="K38" s="148">
        <f t="shared" si="5"/>
        <v>-1</v>
      </c>
      <c r="L38" s="149">
        <f t="shared" si="5"/>
        <v>-1</v>
      </c>
      <c r="M38" s="148">
        <f t="shared" si="5"/>
        <v>-1</v>
      </c>
      <c r="N38" s="150">
        <f t="shared" si="5"/>
        <v>-1</v>
      </c>
      <c r="O38" s="151">
        <f t="shared" si="5"/>
        <v>-0.54518950437317781</v>
      </c>
    </row>
    <row r="39" spans="2:15" ht="15" thickBot="1" x14ac:dyDescent="0.35">
      <c r="B39" s="152" t="s">
        <v>30</v>
      </c>
      <c r="C39" s="153">
        <f>(C32-C16)/C16</f>
        <v>-0.1323716328999556</v>
      </c>
      <c r="D39" s="154">
        <f t="shared" si="5"/>
        <v>0.38589003664593896</v>
      </c>
      <c r="E39" s="153">
        <f t="shared" si="5"/>
        <v>-1.9173153446271735E-3</v>
      </c>
      <c r="F39" s="154">
        <f t="shared" si="5"/>
        <v>-0.13477273611181748</v>
      </c>
      <c r="G39" s="153">
        <f t="shared" si="5"/>
        <v>8.1658708051465714E-4</v>
      </c>
      <c r="H39" s="154">
        <f t="shared" si="5"/>
        <v>-0.88375979744490007</v>
      </c>
      <c r="I39" s="153">
        <f t="shared" si="5"/>
        <v>-0.854118470587231</v>
      </c>
      <c r="J39" s="154">
        <f t="shared" si="5"/>
        <v>-1</v>
      </c>
      <c r="K39" s="153">
        <f t="shared" si="5"/>
        <v>-1</v>
      </c>
      <c r="L39" s="154">
        <f t="shared" si="5"/>
        <v>-1</v>
      </c>
      <c r="M39" s="153">
        <f t="shared" si="5"/>
        <v>-1</v>
      </c>
      <c r="N39" s="155">
        <f t="shared" si="5"/>
        <v>-1</v>
      </c>
      <c r="O39" s="156">
        <f t="shared" si="5"/>
        <v>-0.59788710425553671</v>
      </c>
    </row>
  </sheetData>
  <mergeCells count="3">
    <mergeCell ref="B1:O1"/>
    <mergeCell ref="B17:O17"/>
    <mergeCell ref="B33:O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pasidhu naveen</dc:creator>
  <cp:lastModifiedBy>pasidhu naveen</cp:lastModifiedBy>
  <dcterms:created xsi:type="dcterms:W3CDTF">2024-08-15T07:49:10Z</dcterms:created>
  <dcterms:modified xsi:type="dcterms:W3CDTF">2024-08-15T07:50:05Z</dcterms:modified>
</cp:coreProperties>
</file>