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lee\Documents\jupyter_notebooks\analysis_files\polyamine_assays\"/>
    </mc:Choice>
  </mc:AlternateContent>
  <xr:revisionPtr revIDLastSave="0" documentId="13_ncr:1_{7B9C2C48-7038-4184-9BC5-69CF680F88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J6" i="2"/>
  <c r="E7" i="2"/>
  <c r="F7" i="2"/>
  <c r="G7" i="2"/>
  <c r="H7" i="2"/>
  <c r="E8" i="2"/>
  <c r="F8" i="2"/>
  <c r="G8" i="2"/>
  <c r="H8" i="2"/>
  <c r="I8" i="2"/>
  <c r="J8" i="2"/>
  <c r="D6" i="2"/>
  <c r="D7" i="2"/>
  <c r="D8" i="2"/>
  <c r="C6" i="2"/>
  <c r="C8" i="2"/>
  <c r="C7" i="2"/>
  <c r="D11" i="1"/>
  <c r="D12" i="1"/>
  <c r="D10" i="1"/>
</calcChain>
</file>

<file path=xl/sharedStrings.xml><?xml version="1.0" encoding="utf-8"?>
<sst xmlns="http://schemas.openxmlformats.org/spreadsheetml/2006/main" count="58" uniqueCount="17">
  <si>
    <t>Sample Name</t>
  </si>
  <si>
    <t>QC(S)#1_POS</t>
  </si>
  <si>
    <t>QC(S)#2_POS</t>
  </si>
  <si>
    <t>N/A</t>
  </si>
  <si>
    <t>Putrescine</t>
  </si>
  <si>
    <t>Cadaverine</t>
  </si>
  <si>
    <t>Spermidine</t>
  </si>
  <si>
    <t>Spermine</t>
  </si>
  <si>
    <t>CV</t>
  </si>
  <si>
    <t>media</t>
  </si>
  <si>
    <t>19965_15829</t>
  </si>
  <si>
    <t>843_15829</t>
  </si>
  <si>
    <t>19965_ornithine</t>
  </si>
  <si>
    <t>843_ornithine</t>
  </si>
  <si>
    <t>Corrected Putrescine</t>
  </si>
  <si>
    <t>Corrected Cadaverine</t>
  </si>
  <si>
    <t>Corrected Spermidine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</si>
</sst>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sqref="A1:J5"/>
    </sheetView>
  </sheetViews>
  <sheetFormatPr defaultColWidth="17.44140625" defaultRowHeight="14.4" x14ac:dyDescent="0.3"/>
  <cols>
    <col min="1" max="1" width="33.5546875" style="2" customWidth="1"/>
    <col min="2" max="16384" width="17.44140625" style="2"/>
  </cols>
  <sheetData>
    <row r="1" spans="1:11" s="1" customFormat="1" x14ac:dyDescent="0.3">
      <c r="A1" s="1" t="s">
        <v>0</v>
      </c>
      <c r="B1" s="1" t="s">
        <v>1</v>
      </c>
      <c r="C1" s="1" t="s">
        <v>9</v>
      </c>
      <c r="D1" s="1">
        <v>15829</v>
      </c>
      <c r="E1" s="1">
        <v>19965</v>
      </c>
      <c r="F1" s="1">
        <v>843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2</v>
      </c>
    </row>
    <row r="2" spans="1:11" x14ac:dyDescent="0.3">
      <c r="A2" s="2" t="s">
        <v>4</v>
      </c>
      <c r="B2" s="2">
        <v>883426710.96622002</v>
      </c>
      <c r="C2" s="2">
        <v>867140.40177776502</v>
      </c>
      <c r="D2" s="2">
        <v>2071012.1650171699</v>
      </c>
      <c r="E2" s="2">
        <v>36863343.439074002</v>
      </c>
      <c r="F2" s="2">
        <v>30746649.298228402</v>
      </c>
      <c r="G2" s="2">
        <v>147822537.331707</v>
      </c>
      <c r="H2" s="2">
        <v>145150029.83269101</v>
      </c>
      <c r="I2" s="2">
        <v>1688309582.6310301</v>
      </c>
      <c r="J2" s="2">
        <v>1700599589.9333799</v>
      </c>
      <c r="K2" s="2">
        <v>888827673.26193202</v>
      </c>
    </row>
    <row r="3" spans="1:11" x14ac:dyDescent="0.3">
      <c r="A3" s="2" t="s">
        <v>5</v>
      </c>
      <c r="B3" s="2">
        <v>166271808.60304001</v>
      </c>
      <c r="C3" s="2">
        <v>45829.9006348158</v>
      </c>
      <c r="D3" s="2">
        <v>69383.711564570694</v>
      </c>
      <c r="E3" s="2">
        <v>304718587.889687</v>
      </c>
      <c r="F3" s="2">
        <v>275973769.55745798</v>
      </c>
      <c r="G3" s="2">
        <v>349940242.72483402</v>
      </c>
      <c r="H3" s="2">
        <v>346643075.43206298</v>
      </c>
      <c r="I3" s="2" t="s">
        <v>3</v>
      </c>
      <c r="J3" s="2" t="s">
        <v>3</v>
      </c>
      <c r="K3" s="2">
        <v>170385678.050327</v>
      </c>
    </row>
    <row r="4" spans="1:11" x14ac:dyDescent="0.3">
      <c r="A4" s="2" t="s">
        <v>6</v>
      </c>
      <c r="B4" s="2">
        <v>24300000</v>
      </c>
      <c r="C4" s="2">
        <v>5844000</v>
      </c>
      <c r="D4" s="2">
        <v>7904000</v>
      </c>
      <c r="E4" s="2">
        <v>12420000</v>
      </c>
      <c r="F4" s="2">
        <v>9203000</v>
      </c>
      <c r="G4" s="2">
        <v>12500000</v>
      </c>
      <c r="H4" s="2">
        <v>16820000</v>
      </c>
      <c r="I4" s="2">
        <v>47110000</v>
      </c>
      <c r="J4" s="2">
        <v>42350000</v>
      </c>
      <c r="K4" s="2">
        <v>21430000</v>
      </c>
    </row>
    <row r="5" spans="1:11" x14ac:dyDescent="0.3">
      <c r="A5" s="2" t="s">
        <v>7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</row>
    <row r="9" spans="1:11" x14ac:dyDescent="0.3">
      <c r="A9" s="1" t="s">
        <v>0</v>
      </c>
      <c r="B9" s="1" t="s">
        <v>1</v>
      </c>
      <c r="C9" s="1" t="s">
        <v>2</v>
      </c>
      <c r="D9" s="3" t="s">
        <v>8</v>
      </c>
    </row>
    <row r="10" spans="1:11" x14ac:dyDescent="0.3">
      <c r="A10" s="2" t="s">
        <v>4</v>
      </c>
      <c r="B10" s="2">
        <v>883426710.96622002</v>
      </c>
      <c r="C10" s="2">
        <v>888827673.26193202</v>
      </c>
      <c r="D10" s="3">
        <f>STDEV(B10:C10)/AVERAGE(B10:C10)</f>
        <v>4.3098294445964441E-3</v>
      </c>
    </row>
    <row r="11" spans="1:11" x14ac:dyDescent="0.3">
      <c r="A11" s="2" t="s">
        <v>5</v>
      </c>
      <c r="B11" s="2">
        <v>166271808.60304001</v>
      </c>
      <c r="C11" s="2">
        <v>170385678.050327</v>
      </c>
      <c r="D11" s="3">
        <f t="shared" ref="D11:D12" si="0">STDEV(B11:C11)/AVERAGE(B11:C11)</f>
        <v>1.7281332502122115E-2</v>
      </c>
    </row>
    <row r="12" spans="1:11" x14ac:dyDescent="0.3">
      <c r="A12" s="2" t="s">
        <v>6</v>
      </c>
      <c r="B12" s="2">
        <v>24300000</v>
      </c>
      <c r="C12" s="2">
        <v>21430000</v>
      </c>
      <c r="D12" s="3">
        <f t="shared" si="0"/>
        <v>8.8755585480227051E-2</v>
      </c>
    </row>
    <row r="13" spans="1:11" x14ac:dyDescent="0.3">
      <c r="A13" s="2" t="s">
        <v>7</v>
      </c>
      <c r="B13" s="2" t="s">
        <v>3</v>
      </c>
      <c r="C13" s="2" t="s">
        <v>3</v>
      </c>
      <c r="D13" s="3" t="s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3C7D-2B90-4D9E-8997-86C615BBF99E}">
  <dimension ref="A1:J8"/>
  <sheetViews>
    <sheetView tabSelected="1" workbookViewId="0">
      <selection activeCell="K7" sqref="K7"/>
    </sheetView>
  </sheetViews>
  <sheetFormatPr defaultRowHeight="14.4" x14ac:dyDescent="0.3"/>
  <cols>
    <col min="1" max="1" width="19.88671875" customWidth="1"/>
    <col min="2" max="2" width="12.21875" bestFit="1" customWidth="1"/>
    <col min="3" max="4" width="8" bestFit="1" customWidth="1"/>
    <col min="5" max="6" width="10" bestFit="1" customWidth="1"/>
    <col min="7" max="7" width="12" bestFit="1" customWidth="1"/>
    <col min="8" max="8" width="10" bestFit="1" customWidth="1"/>
    <col min="9" max="9" width="14.77734375" bestFit="1" customWidth="1"/>
    <col min="10" max="10" width="12.6640625" bestFit="1" customWidth="1"/>
  </cols>
  <sheetData>
    <row r="1" spans="1:10" x14ac:dyDescent="0.3">
      <c r="A1" s="1" t="s">
        <v>0</v>
      </c>
      <c r="B1" s="1" t="s">
        <v>1</v>
      </c>
      <c r="C1" s="1" t="s">
        <v>9</v>
      </c>
      <c r="D1" s="1">
        <v>15829</v>
      </c>
      <c r="E1" s="1">
        <v>19965</v>
      </c>
      <c r="F1" s="1">
        <v>843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3">
      <c r="A2" s="2" t="s">
        <v>4</v>
      </c>
      <c r="B2" s="2">
        <v>883426710.96622002</v>
      </c>
      <c r="C2" s="2">
        <v>867140.40177776502</v>
      </c>
      <c r="D2" s="2">
        <v>2071012.1650171699</v>
      </c>
      <c r="E2" s="2">
        <v>36863343.439074002</v>
      </c>
      <c r="F2" s="2">
        <v>30746649.298228402</v>
      </c>
      <c r="G2" s="2">
        <v>147822537.331707</v>
      </c>
      <c r="H2" s="2">
        <v>145150029.83269101</v>
      </c>
      <c r="I2" s="2">
        <v>1688309582.6310301</v>
      </c>
      <c r="J2" s="2">
        <v>1700599589.9333799</v>
      </c>
    </row>
    <row r="3" spans="1:10" x14ac:dyDescent="0.3">
      <c r="A3" s="2" t="s">
        <v>5</v>
      </c>
      <c r="B3" s="2">
        <v>166271808.60304001</v>
      </c>
      <c r="C3" s="2">
        <v>45829.9006348158</v>
      </c>
      <c r="D3" s="2">
        <v>69383.711564570694</v>
      </c>
      <c r="E3" s="2">
        <v>304718587.889687</v>
      </c>
      <c r="F3" s="2">
        <v>275973769.55745798</v>
      </c>
      <c r="G3" s="2">
        <v>349940242.72483402</v>
      </c>
      <c r="H3" s="2">
        <v>346643075.43206298</v>
      </c>
      <c r="I3" s="2">
        <v>0</v>
      </c>
      <c r="J3" s="2">
        <v>0</v>
      </c>
    </row>
    <row r="4" spans="1:10" x14ac:dyDescent="0.3">
      <c r="A4" s="2" t="s">
        <v>6</v>
      </c>
      <c r="B4" s="2">
        <v>24300000</v>
      </c>
      <c r="C4" s="2">
        <v>5844000</v>
      </c>
      <c r="D4" s="2">
        <v>7904000</v>
      </c>
      <c r="E4" s="2">
        <v>12420000</v>
      </c>
      <c r="F4" s="2">
        <v>9203000</v>
      </c>
      <c r="G4" s="2">
        <v>12500000</v>
      </c>
      <c r="H4" s="2">
        <v>16820000</v>
      </c>
      <c r="I4" s="2">
        <v>47110000</v>
      </c>
      <c r="J4" s="2">
        <v>42350000</v>
      </c>
    </row>
    <row r="5" spans="1:10" x14ac:dyDescent="0.3">
      <c r="A5" s="2" t="s">
        <v>7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</row>
    <row r="6" spans="1:10" x14ac:dyDescent="0.3">
      <c r="A6" s="2" t="s">
        <v>14</v>
      </c>
      <c r="C6" s="4">
        <f>C2-867140</f>
        <v>0.40177776501514018</v>
      </c>
      <c r="D6" s="4">
        <f>D2-867140</f>
        <v>1203872.1650171699</v>
      </c>
      <c r="E6" s="4">
        <f t="shared" ref="E6:J6" si="0">E2-867140</f>
        <v>35996203.439074002</v>
      </c>
      <c r="F6" s="4">
        <f t="shared" si="0"/>
        <v>29879509.298228402</v>
      </c>
      <c r="G6" s="4">
        <f t="shared" si="0"/>
        <v>146955397.331707</v>
      </c>
      <c r="H6" s="4">
        <f t="shared" si="0"/>
        <v>144282889.83269101</v>
      </c>
      <c r="I6" s="4">
        <f t="shared" si="0"/>
        <v>1687442442.6310301</v>
      </c>
      <c r="J6" s="4">
        <f t="shared" si="0"/>
        <v>1699732449.9333799</v>
      </c>
    </row>
    <row r="7" spans="1:10" x14ac:dyDescent="0.3">
      <c r="A7" s="2" t="s">
        <v>15</v>
      </c>
      <c r="C7" s="4">
        <f>C3-45830</f>
        <v>-9.9365184199996293E-2</v>
      </c>
      <c r="D7" s="4">
        <f>D3-45830</f>
        <v>23553.711564570694</v>
      </c>
      <c r="E7" s="4">
        <f t="shared" ref="E7:J7" si="1">E3-45830</f>
        <v>304672757.889687</v>
      </c>
      <c r="F7" s="4">
        <f t="shared" si="1"/>
        <v>275927939.55745798</v>
      </c>
      <c r="G7" s="4">
        <f t="shared" si="1"/>
        <v>349894412.72483402</v>
      </c>
      <c r="H7" s="4">
        <f t="shared" si="1"/>
        <v>346597245.43206298</v>
      </c>
      <c r="I7" s="4">
        <v>0</v>
      </c>
      <c r="J7" s="4">
        <v>0</v>
      </c>
    </row>
    <row r="8" spans="1:10" x14ac:dyDescent="0.3">
      <c r="A8" s="2" t="s">
        <v>16</v>
      </c>
      <c r="C8" s="4">
        <f>C4-5844000</f>
        <v>0</v>
      </c>
      <c r="D8" s="4">
        <f>D4-5844000</f>
        <v>2060000</v>
      </c>
      <c r="E8" s="4">
        <f t="shared" ref="E8:J8" si="2">E4-5844000</f>
        <v>6576000</v>
      </c>
      <c r="F8" s="4">
        <f t="shared" si="2"/>
        <v>3359000</v>
      </c>
      <c r="G8" s="4">
        <f t="shared" si="2"/>
        <v>6656000</v>
      </c>
      <c r="H8" s="4">
        <f t="shared" si="2"/>
        <v>10976000</v>
      </c>
      <c r="I8" s="4">
        <f t="shared" si="2"/>
        <v>41266000</v>
      </c>
      <c r="J8" s="4">
        <f t="shared" si="2"/>
        <v>36506000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 Djukovic</dc:creator>
  <cp:lastModifiedBy>Lee, Elliot M</cp:lastModifiedBy>
  <dcterms:created xsi:type="dcterms:W3CDTF">2023-05-15T17:14:38Z</dcterms:created>
  <dcterms:modified xsi:type="dcterms:W3CDTF">2023-05-15T20:30:30Z</dcterms:modified>
</cp:coreProperties>
</file>