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ts" sheetId="1" state="visible" r:id="rId2"/>
    <sheet name="Calls" sheetId="2" state="visible" r:id="rId3"/>
  </sheets>
  <definedNames>
    <definedName function="false" hidden="true" localSheetId="0" name="_xlnm._FilterDatabase" vbProcedure="false">Puts!$A$1:$J$29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<sst xmlns="http://schemas.openxmlformats.org/spreadsheetml/2006/main" count="236" uniqueCount="23">
  <si>
    <t xml:space="preserve">Ticker</t>
  </si>
  <si>
    <t xml:space="preserve">Date</t>
  </si>
  <si>
    <t xml:space="preserve">Expiry</t>
  </si>
  <si>
    <t xml:space="preserve">Premium</t>
  </si>
  <si>
    <t xml:space="preserve">Strike</t>
  </si>
  <si>
    <t xml:space="preserve">Collateral</t>
  </si>
  <si>
    <t xml:space="preserve">Return</t>
  </si>
  <si>
    <t xml:space="preserve">Dollar Return</t>
  </si>
  <si>
    <t xml:space="preserve">Duration (Days)</t>
  </si>
  <si>
    <t xml:space="preserve">Assigned</t>
  </si>
  <si>
    <t xml:space="preserve">F</t>
  </si>
  <si>
    <t xml:space="preserve">ual</t>
  </si>
  <si>
    <t xml:space="preserve">aal</t>
  </si>
  <si>
    <t xml:space="preserve">LK</t>
  </si>
  <si>
    <t xml:space="preserve">CLDR</t>
  </si>
  <si>
    <t xml:space="preserve">mgm</t>
  </si>
  <si>
    <t xml:space="preserve">GE</t>
  </si>
  <si>
    <t xml:space="preserve">dkng</t>
  </si>
  <si>
    <t xml:space="preserve">NOK</t>
  </si>
  <si>
    <t xml:space="preserve">DKNG</t>
  </si>
  <si>
    <t xml:space="preserve">MGM</t>
  </si>
  <si>
    <t xml:space="preserve">AAL</t>
  </si>
  <si>
    <t xml:space="preserve">GT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</si>
</sst>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m/d/yyyy"/>
    <numFmt numFmtId="167" formatCode="0.00%"/>
    <numFmt numFmtId="168" formatCode="0%"/>
    <numFmt numFmtId="169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3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4296875" defaultRowHeight="13.8" zeroHeight="false" outlineLevelRow="0" outlineLevelCol="0"/>
  <cols>
    <col collapsed="false" customWidth="true" hidden="false" outlineLevel="0" max="3" min="1" style="0" width="15.85"/>
    <col collapsed="false" customWidth="true" hidden="false" outlineLevel="0" max="5" min="4" style="1" width="15.85"/>
    <col collapsed="false" customWidth="true" hidden="false" outlineLevel="0" max="10" min="6" style="0" width="15.8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0" t="s">
        <v>10</v>
      </c>
      <c r="B2" s="6" t="n">
        <v>43977</v>
      </c>
      <c r="C2" s="6" t="n">
        <v>43980</v>
      </c>
      <c r="D2" s="7" t="n">
        <v>0.15</v>
      </c>
      <c r="E2" s="7" t="n">
        <v>6</v>
      </c>
      <c r="F2" s="8" t="n">
        <f aca="false">IF(E2="","",E2*100)</f>
        <v>600</v>
      </c>
      <c r="G2" s="9" t="n">
        <f aca="false">(D2)/(E2)</f>
        <v>0.025</v>
      </c>
      <c r="H2" s="8" t="n">
        <f aca="false">D2*100</f>
        <v>15</v>
      </c>
      <c r="I2" s="10" t="n">
        <f aca="false">IF(C2 = "", "",C2-B2+1)</f>
        <v>4</v>
      </c>
      <c r="J2" s="0" t="n">
        <v>1</v>
      </c>
    </row>
    <row r="3" customFormat="false" ht="13.8" hidden="false" customHeight="false" outlineLevel="0" collapsed="false">
      <c r="A3" s="0" t="s">
        <v>10</v>
      </c>
      <c r="B3" s="6" t="n">
        <v>43977</v>
      </c>
      <c r="C3" s="6" t="n">
        <v>43980</v>
      </c>
      <c r="D3" s="7" t="n">
        <v>0.15</v>
      </c>
      <c r="E3" s="7" t="n">
        <v>6</v>
      </c>
      <c r="F3" s="8" t="n">
        <f aca="false">IF(E3="","",E3*100)</f>
        <v>600</v>
      </c>
      <c r="G3" s="9" t="n">
        <f aca="false">(D3)/(E3)</f>
        <v>0.025</v>
      </c>
      <c r="H3" s="8" t="n">
        <f aca="false">D3*100</f>
        <v>15</v>
      </c>
      <c r="I3" s="10" t="n">
        <f aca="false">IF(C3 = "", "",C3-B3+1)</f>
        <v>4</v>
      </c>
      <c r="J3" s="0" t="n">
        <v>1</v>
      </c>
    </row>
    <row r="4" customFormat="false" ht="13.8" hidden="false" customHeight="false" outlineLevel="0" collapsed="false">
      <c r="A4" s="0" t="s">
        <v>11</v>
      </c>
      <c r="B4" s="6" t="n">
        <v>43977</v>
      </c>
      <c r="C4" s="6" t="n">
        <v>43980</v>
      </c>
      <c r="D4" s="7" t="n">
        <v>0.38</v>
      </c>
      <c r="E4" s="7" t="n">
        <v>26</v>
      </c>
      <c r="F4" s="8" t="n">
        <f aca="false">IF(E4="","",E4*100)</f>
        <v>2600</v>
      </c>
      <c r="G4" s="9" t="n">
        <f aca="false">(D4)/(E4)</f>
        <v>0.0146153846153846</v>
      </c>
      <c r="H4" s="8" t="n">
        <f aca="false">D4*100</f>
        <v>38</v>
      </c>
      <c r="I4" s="10" t="n">
        <f aca="false">IF(C4 = "", "",C4-B4+1)</f>
        <v>4</v>
      </c>
      <c r="J4" s="0" t="n">
        <v>0</v>
      </c>
    </row>
    <row r="5" customFormat="false" ht="13.8" hidden="false" customHeight="false" outlineLevel="0" collapsed="false">
      <c r="A5" s="0" t="s">
        <v>11</v>
      </c>
      <c r="B5" s="6" t="n">
        <v>43977</v>
      </c>
      <c r="C5" s="6" t="n">
        <v>43980</v>
      </c>
      <c r="D5" s="7" t="n">
        <v>0.38</v>
      </c>
      <c r="E5" s="7" t="n">
        <v>26</v>
      </c>
      <c r="F5" s="8" t="n">
        <f aca="false">IF(E5="","",E5*100)</f>
        <v>2600</v>
      </c>
      <c r="G5" s="9" t="n">
        <f aca="false">(D5)/(E5)</f>
        <v>0.0146153846153846</v>
      </c>
      <c r="H5" s="8" t="n">
        <f aca="false">D5*100</f>
        <v>38</v>
      </c>
      <c r="I5" s="10" t="n">
        <f aca="false">IF(C5 = "", "",C5-B5+1)</f>
        <v>4</v>
      </c>
      <c r="J5" s="0" t="n">
        <v>0</v>
      </c>
    </row>
    <row r="6" customFormat="false" ht="13.8" hidden="false" customHeight="false" outlineLevel="0" collapsed="false">
      <c r="A6" s="0" t="s">
        <v>12</v>
      </c>
      <c r="B6" s="6" t="n">
        <v>43977</v>
      </c>
      <c r="C6" s="6" t="n">
        <v>43980</v>
      </c>
      <c r="D6" s="7" t="n">
        <v>0.33</v>
      </c>
      <c r="E6" s="7" t="n">
        <v>10.5</v>
      </c>
      <c r="F6" s="8" t="n">
        <f aca="false">IF(E6="","",E6*100)</f>
        <v>1050</v>
      </c>
      <c r="G6" s="9" t="n">
        <f aca="false">(D6)/(E6)</f>
        <v>0.0314285714285714</v>
      </c>
      <c r="H6" s="8" t="n">
        <f aca="false">D6*100</f>
        <v>33</v>
      </c>
      <c r="I6" s="10" t="n">
        <f aca="false">IF(C6 = "", "",C6-B6+1)</f>
        <v>4</v>
      </c>
      <c r="J6" s="0" t="n">
        <v>0</v>
      </c>
    </row>
    <row r="7" customFormat="false" ht="13.8" hidden="false" customHeight="false" outlineLevel="0" collapsed="false">
      <c r="A7" s="0" t="s">
        <v>12</v>
      </c>
      <c r="B7" s="6" t="n">
        <v>43977</v>
      </c>
      <c r="C7" s="6" t="n">
        <v>43980</v>
      </c>
      <c r="D7" s="7" t="n">
        <v>0.33</v>
      </c>
      <c r="E7" s="7" t="n">
        <v>10.5</v>
      </c>
      <c r="F7" s="8" t="n">
        <f aca="false">IF(E7="","",E7*100)</f>
        <v>1050</v>
      </c>
      <c r="G7" s="9" t="n">
        <f aca="false">(D7)/(E7)</f>
        <v>0.0314285714285714</v>
      </c>
      <c r="H7" s="8" t="n">
        <f aca="false">D7*100</f>
        <v>33</v>
      </c>
      <c r="I7" s="10" t="n">
        <f aca="false">IF(C7 = "", "",C7-B7+1)</f>
        <v>4</v>
      </c>
      <c r="J7" s="0" t="n">
        <v>0</v>
      </c>
    </row>
    <row r="8" customFormat="false" ht="13.8" hidden="false" customHeight="false" outlineLevel="0" collapsed="false">
      <c r="A8" s="0" t="s">
        <v>13</v>
      </c>
      <c r="B8" s="6" t="n">
        <v>43977</v>
      </c>
      <c r="C8" s="6" t="n">
        <v>43980</v>
      </c>
      <c r="D8" s="7" t="n">
        <v>0.13</v>
      </c>
      <c r="E8" s="7" t="n">
        <v>1.5</v>
      </c>
      <c r="F8" s="8" t="n">
        <f aca="false">IF(E8="","",E8*100)</f>
        <v>150</v>
      </c>
      <c r="G8" s="9" t="n">
        <f aca="false">(D8)/(E8)</f>
        <v>0.0866666666666667</v>
      </c>
      <c r="H8" s="8" t="n">
        <f aca="false">D8*100</f>
        <v>13</v>
      </c>
      <c r="I8" s="10" t="n">
        <f aca="false">IF(C8 = "", "",C8-B8+1)</f>
        <v>4</v>
      </c>
      <c r="J8" s="0" t="n">
        <v>0</v>
      </c>
    </row>
    <row r="9" customFormat="false" ht="13.8" hidden="false" customHeight="false" outlineLevel="0" collapsed="false">
      <c r="A9" s="0" t="s">
        <v>13</v>
      </c>
      <c r="B9" s="6" t="n">
        <v>43977</v>
      </c>
      <c r="C9" s="6" t="n">
        <v>43980</v>
      </c>
      <c r="D9" s="7" t="n">
        <v>0.12</v>
      </c>
      <c r="E9" s="7" t="n">
        <v>1.5</v>
      </c>
      <c r="F9" s="8" t="n">
        <f aca="false">IF(E9="","",E9*100)</f>
        <v>150</v>
      </c>
      <c r="G9" s="9" t="n">
        <f aca="false">(D9)/(E9)</f>
        <v>0.08</v>
      </c>
      <c r="H9" s="8" t="n">
        <f aca="false">D9*100</f>
        <v>12</v>
      </c>
      <c r="I9" s="10" t="n">
        <f aca="false">IF(C9 = "", "",C9-B9+1)</f>
        <v>4</v>
      </c>
      <c r="J9" s="0" t="n">
        <v>0</v>
      </c>
    </row>
    <row r="10" s="11" customFormat="true" ht="13.8" hidden="false" customHeight="false" outlineLevel="0" collapsed="false">
      <c r="A10" s="11" t="s">
        <v>14</v>
      </c>
      <c r="B10" s="12" t="n">
        <v>43983</v>
      </c>
      <c r="C10" s="12" t="n">
        <v>43987</v>
      </c>
      <c r="D10" s="13" t="n">
        <v>0.55</v>
      </c>
      <c r="E10" s="13" t="n">
        <v>10</v>
      </c>
      <c r="F10" s="14" t="n">
        <f aca="false">IF(E10="","",E10*100)</f>
        <v>1000</v>
      </c>
      <c r="G10" s="15" t="n">
        <f aca="false">(D10)/(E10)</f>
        <v>0.055</v>
      </c>
      <c r="H10" s="14" t="n">
        <f aca="false">D10*100</f>
        <v>55</v>
      </c>
      <c r="I10" s="16" t="n">
        <f aca="false">IF(C10 = "", "",C10-B10+1)</f>
        <v>5</v>
      </c>
      <c r="J10" s="11" t="n">
        <v>1</v>
      </c>
      <c r="AMJ10" s="0"/>
    </row>
    <row r="11" customFormat="false" ht="13.8" hidden="false" customHeight="false" outlineLevel="0" collapsed="false">
      <c r="A11" s="0" t="s">
        <v>14</v>
      </c>
      <c r="B11" s="6" t="n">
        <v>43983</v>
      </c>
      <c r="C11" s="6" t="n">
        <v>43987</v>
      </c>
      <c r="D11" s="7" t="n">
        <v>0.55</v>
      </c>
      <c r="E11" s="7" t="n">
        <v>10</v>
      </c>
      <c r="F11" s="8" t="n">
        <f aca="false">IF(E11="","",E11*100)</f>
        <v>1000</v>
      </c>
      <c r="G11" s="9" t="n">
        <f aca="false">(D11)/(E11)</f>
        <v>0.055</v>
      </c>
      <c r="H11" s="8" t="n">
        <f aca="false">D11*100</f>
        <v>55</v>
      </c>
      <c r="I11" s="10" t="n">
        <f aca="false">IF(C11 = "", "",C11-B11+1)</f>
        <v>5</v>
      </c>
      <c r="J11" s="0" t="n">
        <v>1</v>
      </c>
    </row>
    <row r="12" customFormat="false" ht="13.8" hidden="false" customHeight="false" outlineLevel="0" collapsed="false">
      <c r="A12" s="0" t="s">
        <v>14</v>
      </c>
      <c r="B12" s="6" t="n">
        <v>43983</v>
      </c>
      <c r="C12" s="6" t="n">
        <v>43987</v>
      </c>
      <c r="D12" s="7" t="n">
        <v>0.6</v>
      </c>
      <c r="E12" s="7" t="n">
        <v>10</v>
      </c>
      <c r="F12" s="8" t="n">
        <f aca="false">IF(E12="","",E12*100)</f>
        <v>1000</v>
      </c>
      <c r="G12" s="9" t="n">
        <f aca="false">(D12)/(E12)</f>
        <v>0.06</v>
      </c>
      <c r="H12" s="8" t="n">
        <f aca="false">D12*100</f>
        <v>60</v>
      </c>
      <c r="I12" s="10" t="n">
        <f aca="false">IF(C12 = "", "",C12-B12+1)</f>
        <v>5</v>
      </c>
      <c r="J12" s="0" t="n">
        <v>1</v>
      </c>
    </row>
    <row r="13" customFormat="false" ht="13.8" hidden="false" customHeight="false" outlineLevel="0" collapsed="false">
      <c r="A13" s="0" t="s">
        <v>15</v>
      </c>
      <c r="B13" s="6" t="n">
        <v>43983</v>
      </c>
      <c r="C13" s="6" t="n">
        <v>43987</v>
      </c>
      <c r="D13" s="1" t="n">
        <v>0.61</v>
      </c>
      <c r="E13" s="7" t="n">
        <v>17</v>
      </c>
      <c r="F13" s="8" t="n">
        <f aca="false">IF(E13="","",E13*100)</f>
        <v>1700</v>
      </c>
      <c r="G13" s="9" t="n">
        <f aca="false">(D13)/(E13)</f>
        <v>0.0358823529411765</v>
      </c>
      <c r="H13" s="8" t="n">
        <f aca="false">D13*100</f>
        <v>61</v>
      </c>
      <c r="I13" s="10" t="n">
        <f aca="false">IF(C13 = "", "",C13-B13+1)</f>
        <v>5</v>
      </c>
      <c r="J13" s="0" t="n">
        <v>0</v>
      </c>
    </row>
    <row r="14" customFormat="false" ht="13.8" hidden="false" customHeight="false" outlineLevel="0" collapsed="false">
      <c r="A14" s="0" t="s">
        <v>15</v>
      </c>
      <c r="B14" s="6" t="n">
        <v>43983</v>
      </c>
      <c r="C14" s="6" t="n">
        <v>43987</v>
      </c>
      <c r="D14" s="1" t="n">
        <v>0.61</v>
      </c>
      <c r="E14" s="7" t="n">
        <v>17</v>
      </c>
      <c r="F14" s="8" t="n">
        <f aca="false">IF(E14="","",E14*100)</f>
        <v>1700</v>
      </c>
      <c r="G14" s="9" t="n">
        <f aca="false">(D14)/(E14)</f>
        <v>0.0358823529411765</v>
      </c>
      <c r="H14" s="8" t="n">
        <f aca="false">D14*100</f>
        <v>61</v>
      </c>
      <c r="I14" s="10" t="n">
        <f aca="false">IF(C14 = "", "",C14-B14+1)</f>
        <v>5</v>
      </c>
      <c r="J14" s="0" t="n">
        <v>0</v>
      </c>
    </row>
    <row r="15" customFormat="false" ht="13.8" hidden="false" customHeight="false" outlineLevel="0" collapsed="false">
      <c r="A15" s="0" t="s">
        <v>12</v>
      </c>
      <c r="B15" s="6" t="n">
        <v>43983</v>
      </c>
      <c r="C15" s="6" t="n">
        <v>43987</v>
      </c>
      <c r="D15" s="1" t="n">
        <v>0.38</v>
      </c>
      <c r="E15" s="1" t="n">
        <v>10.5</v>
      </c>
      <c r="F15" s="8" t="n">
        <f aca="false">IF(E15="","",E15*100)</f>
        <v>1050</v>
      </c>
      <c r="G15" s="9" t="n">
        <f aca="false">(D15)/(E15)</f>
        <v>0.0361904761904762</v>
      </c>
      <c r="H15" s="8" t="n">
        <f aca="false">D15*100</f>
        <v>38</v>
      </c>
      <c r="I15" s="10" t="n">
        <f aca="false">IF(C15 = "", "",C15-B15+1)</f>
        <v>5</v>
      </c>
      <c r="J15" s="0" t="n">
        <v>0</v>
      </c>
    </row>
    <row r="16" customFormat="false" ht="13.8" hidden="false" customHeight="false" outlineLevel="0" collapsed="false">
      <c r="A16" s="0" t="s">
        <v>12</v>
      </c>
      <c r="B16" s="6" t="n">
        <v>43983</v>
      </c>
      <c r="C16" s="6" t="n">
        <v>43987</v>
      </c>
      <c r="D16" s="1" t="n">
        <v>0.38</v>
      </c>
      <c r="E16" s="1" t="n">
        <v>10.5</v>
      </c>
      <c r="F16" s="8" t="n">
        <f aca="false">IF(E16="","",E16*100)</f>
        <v>1050</v>
      </c>
      <c r="G16" s="9" t="n">
        <f aca="false">(D16)/(E16)</f>
        <v>0.0361904761904762</v>
      </c>
      <c r="H16" s="8" t="n">
        <f aca="false">D16*100</f>
        <v>38</v>
      </c>
      <c r="I16" s="10" t="n">
        <f aca="false">IF(C16 = "", "",C16-B16+1)</f>
        <v>5</v>
      </c>
      <c r="J16" s="0" t="n">
        <v>0</v>
      </c>
    </row>
    <row r="17" customFormat="false" ht="13.8" hidden="false" customHeight="false" outlineLevel="0" collapsed="false">
      <c r="A17" s="0" t="s">
        <v>16</v>
      </c>
      <c r="B17" s="6" t="n">
        <v>43983</v>
      </c>
      <c r="C17" s="6" t="n">
        <v>43987</v>
      </c>
      <c r="D17" s="7" t="n">
        <v>0.1</v>
      </c>
      <c r="E17" s="7" t="n">
        <v>6.5</v>
      </c>
      <c r="F17" s="8" t="n">
        <f aca="false">IF(E17="","",E17*100)</f>
        <v>650</v>
      </c>
      <c r="G17" s="9" t="n">
        <f aca="false">(D17)/(E17)</f>
        <v>0.0153846153846154</v>
      </c>
      <c r="H17" s="8" t="n">
        <f aca="false">D17*100</f>
        <v>10</v>
      </c>
      <c r="I17" s="10" t="n">
        <f aca="false">IF(C17 = "", "",C17-B17+1)</f>
        <v>5</v>
      </c>
      <c r="J17" s="0" t="n">
        <v>0</v>
      </c>
    </row>
    <row r="18" customFormat="false" ht="13.8" hidden="false" customHeight="false" outlineLevel="0" collapsed="false">
      <c r="A18" s="0" t="s">
        <v>17</v>
      </c>
      <c r="B18" s="6" t="n">
        <v>43986</v>
      </c>
      <c r="C18" s="6" t="n">
        <v>43987</v>
      </c>
      <c r="D18" s="7" t="n">
        <v>1.2</v>
      </c>
      <c r="E18" s="7" t="n">
        <v>40</v>
      </c>
      <c r="F18" s="8" t="n">
        <f aca="false">IF(E18="","",E18*100)</f>
        <v>4000</v>
      </c>
      <c r="G18" s="9" t="n">
        <f aca="false">(D18)/(E18)</f>
        <v>0.03</v>
      </c>
      <c r="H18" s="8" t="n">
        <f aca="false">D18*100</f>
        <v>120</v>
      </c>
      <c r="I18" s="10" t="n">
        <f aca="false">IF(C18 = "", "",C18-B18+1)</f>
        <v>2</v>
      </c>
      <c r="J18" s="0" t="n">
        <v>1</v>
      </c>
    </row>
    <row r="19" customFormat="false" ht="13.8" hidden="false" customHeight="false" outlineLevel="0" collapsed="false">
      <c r="A19" s="0" t="s">
        <v>10</v>
      </c>
      <c r="B19" s="6" t="n">
        <v>43986</v>
      </c>
      <c r="C19" s="6" t="n">
        <v>43987</v>
      </c>
      <c r="D19" s="7" t="n">
        <v>0.06</v>
      </c>
      <c r="E19" s="7" t="n">
        <v>6</v>
      </c>
      <c r="F19" s="8" t="n">
        <f aca="false">IF(E19="","",E19*100)</f>
        <v>600</v>
      </c>
      <c r="G19" s="9" t="n">
        <f aca="false">(D19)/(E19)</f>
        <v>0.01</v>
      </c>
      <c r="H19" s="8" t="n">
        <f aca="false">D19*100</f>
        <v>6</v>
      </c>
      <c r="I19" s="10" t="n">
        <f aca="false">IF(C19 = "", "",C19-B19+1)</f>
        <v>2</v>
      </c>
      <c r="J19" s="0" t="n">
        <v>0</v>
      </c>
    </row>
    <row r="20" s="11" customFormat="true" ht="13.8" hidden="false" customHeight="false" outlineLevel="0" collapsed="false">
      <c r="A20" s="11" t="s">
        <v>16</v>
      </c>
      <c r="B20" s="12" t="n">
        <v>43990</v>
      </c>
      <c r="C20" s="12" t="n">
        <v>43994</v>
      </c>
      <c r="D20" s="13" t="n">
        <v>0.17</v>
      </c>
      <c r="E20" s="13" t="n">
        <v>8</v>
      </c>
      <c r="F20" s="14" t="n">
        <f aca="false">IF(E20="","",E20*100)</f>
        <v>800</v>
      </c>
      <c r="G20" s="15" t="n">
        <f aca="false">(D20)/(E20)</f>
        <v>0.02125</v>
      </c>
      <c r="H20" s="14" t="n">
        <f aca="false">D20*100</f>
        <v>17</v>
      </c>
      <c r="I20" s="16" t="n">
        <f aca="false">IF(C20 = "", "",C20-B20+1)</f>
        <v>5</v>
      </c>
      <c r="J20" s="11" t="n">
        <v>1</v>
      </c>
      <c r="AMJ20" s="0"/>
    </row>
    <row r="21" customFormat="false" ht="13.8" hidden="false" customHeight="false" outlineLevel="0" collapsed="false">
      <c r="A21" s="0" t="s">
        <v>16</v>
      </c>
      <c r="B21" s="6" t="n">
        <v>43990</v>
      </c>
      <c r="C21" s="6" t="n">
        <v>43994</v>
      </c>
      <c r="D21" s="7" t="n">
        <v>0.17</v>
      </c>
      <c r="E21" s="7" t="n">
        <v>8</v>
      </c>
      <c r="F21" s="8" t="n">
        <f aca="false">IF(E21="","",E21*100)</f>
        <v>800</v>
      </c>
      <c r="G21" s="9" t="n">
        <f aca="false">(D21)/(E21)</f>
        <v>0.02125</v>
      </c>
      <c r="H21" s="8" t="n">
        <f aca="false">D21*100</f>
        <v>17</v>
      </c>
      <c r="I21" s="10" t="n">
        <f aca="false">IF(C21 = "", "",C21-B21+1)</f>
        <v>5</v>
      </c>
      <c r="J21" s="0" t="n">
        <v>1</v>
      </c>
    </row>
    <row r="22" customFormat="false" ht="13.8" hidden="false" customHeight="false" outlineLevel="0" collapsed="false">
      <c r="A22" s="0" t="s">
        <v>18</v>
      </c>
      <c r="B22" s="6" t="n">
        <v>43990</v>
      </c>
      <c r="C22" s="6" t="n">
        <v>43994</v>
      </c>
      <c r="D22" s="7" t="n">
        <v>0.13</v>
      </c>
      <c r="E22" s="7" t="n">
        <v>4.5</v>
      </c>
      <c r="F22" s="8" t="n">
        <f aca="false">IF(E22="","",E22*100)</f>
        <v>450</v>
      </c>
      <c r="G22" s="9" t="n">
        <f aca="false">(D22)/(E22)</f>
        <v>0.0288888888888889</v>
      </c>
      <c r="H22" s="8" t="n">
        <f aca="false">D22*100</f>
        <v>13</v>
      </c>
      <c r="I22" s="10" t="n">
        <f aca="false">IF(C22 = "", "",C22-B22+1)</f>
        <v>5</v>
      </c>
      <c r="J22" s="0" t="n">
        <v>1</v>
      </c>
    </row>
    <row r="23" customFormat="false" ht="13.8" hidden="false" customHeight="false" outlineLevel="0" collapsed="false">
      <c r="A23" s="0" t="s">
        <v>18</v>
      </c>
      <c r="B23" s="6" t="n">
        <v>43990</v>
      </c>
      <c r="C23" s="6" t="n">
        <v>43994</v>
      </c>
      <c r="D23" s="7" t="n">
        <v>0.13</v>
      </c>
      <c r="E23" s="7" t="n">
        <v>4.5</v>
      </c>
      <c r="F23" s="8" t="n">
        <f aca="false">IF(E23="","",E23*100)</f>
        <v>450</v>
      </c>
      <c r="G23" s="9" t="n">
        <f aca="false">(D23)/(E23)</f>
        <v>0.0288888888888889</v>
      </c>
      <c r="H23" s="8" t="n">
        <f aca="false">D23*100</f>
        <v>13</v>
      </c>
      <c r="I23" s="10" t="n">
        <f aca="false">IF(C23 = "", "",C23-B23+1)</f>
        <v>5</v>
      </c>
      <c r="J23" s="0" t="n">
        <v>1</v>
      </c>
    </row>
    <row r="24" customFormat="false" ht="13.8" hidden="false" customHeight="false" outlineLevel="0" collapsed="false">
      <c r="A24" s="0" t="s">
        <v>18</v>
      </c>
      <c r="B24" s="6" t="n">
        <v>43990</v>
      </c>
      <c r="C24" s="6" t="n">
        <v>43994</v>
      </c>
      <c r="D24" s="7" t="n">
        <v>0.13</v>
      </c>
      <c r="E24" s="7" t="n">
        <v>4.5</v>
      </c>
      <c r="F24" s="8" t="n">
        <f aca="false">IF(E24="","",E24*100)</f>
        <v>450</v>
      </c>
      <c r="G24" s="9" t="n">
        <f aca="false">(D24)/(E24)</f>
        <v>0.0288888888888889</v>
      </c>
      <c r="H24" s="8" t="n">
        <f aca="false">D24*100</f>
        <v>13</v>
      </c>
      <c r="I24" s="10" t="n">
        <f aca="false">IF(C24 = "", "",C24-B24+1)</f>
        <v>5</v>
      </c>
      <c r="J24" s="0" t="n">
        <v>1</v>
      </c>
    </row>
    <row r="25" customFormat="false" ht="13.8" hidden="false" customHeight="false" outlineLevel="0" collapsed="false">
      <c r="A25" s="0" t="s">
        <v>18</v>
      </c>
      <c r="B25" s="6" t="n">
        <v>43990</v>
      </c>
      <c r="C25" s="6" t="n">
        <v>43994</v>
      </c>
      <c r="D25" s="7" t="n">
        <v>0.13</v>
      </c>
      <c r="E25" s="7" t="n">
        <v>4.5</v>
      </c>
      <c r="F25" s="8" t="n">
        <f aca="false">IF(E25="","",E25*100)</f>
        <v>450</v>
      </c>
      <c r="G25" s="9" t="n">
        <f aca="false">(D25)/(E25)</f>
        <v>0.0288888888888889</v>
      </c>
      <c r="H25" s="8" t="n">
        <f aca="false">D25*100</f>
        <v>13</v>
      </c>
      <c r="I25" s="10" t="n">
        <f aca="false">IF(C25 = "", "",C25-B25+1)</f>
        <v>5</v>
      </c>
      <c r="J25" s="0" t="n">
        <v>1</v>
      </c>
    </row>
    <row r="26" customFormat="false" ht="13.8" hidden="false" customHeight="false" outlineLevel="0" collapsed="false">
      <c r="A26" s="0" t="s">
        <v>18</v>
      </c>
      <c r="B26" s="6" t="n">
        <v>43990</v>
      </c>
      <c r="C26" s="6" t="n">
        <v>43994</v>
      </c>
      <c r="D26" s="7" t="n">
        <v>0.13</v>
      </c>
      <c r="E26" s="7" t="n">
        <v>4.5</v>
      </c>
      <c r="F26" s="8" t="n">
        <f aca="false">IF(E26="","",E26*100)</f>
        <v>450</v>
      </c>
      <c r="G26" s="9" t="n">
        <f aca="false">(D26)/(E26)</f>
        <v>0.0288888888888889</v>
      </c>
      <c r="H26" s="8" t="n">
        <f aca="false">D26*100</f>
        <v>13</v>
      </c>
      <c r="I26" s="10" t="n">
        <f aca="false">IF(C26 = "", "",C26-B26+1)</f>
        <v>5</v>
      </c>
      <c r="J26" s="0" t="n">
        <v>1</v>
      </c>
    </row>
    <row r="27" customFormat="false" ht="13.8" hidden="false" customHeight="false" outlineLevel="0" collapsed="false">
      <c r="A27" s="0" t="s">
        <v>19</v>
      </c>
      <c r="B27" s="6" t="n">
        <v>43990</v>
      </c>
      <c r="C27" s="6" t="n">
        <v>43994</v>
      </c>
      <c r="D27" s="7" t="n">
        <v>1.5</v>
      </c>
      <c r="E27" s="7" t="n">
        <v>37</v>
      </c>
      <c r="F27" s="8" t="n">
        <f aca="false">IF(E27="","",E27*100)</f>
        <v>3700</v>
      </c>
      <c r="G27" s="9" t="n">
        <f aca="false">(D27)/(E27)</f>
        <v>0.0405405405405405</v>
      </c>
      <c r="H27" s="8" t="n">
        <f aca="false">D27*100</f>
        <v>150</v>
      </c>
      <c r="I27" s="10" t="n">
        <f aca="false">IF(C27 = "", "",C27-B27+1)</f>
        <v>5</v>
      </c>
      <c r="J27" s="0" t="n">
        <v>0</v>
      </c>
    </row>
    <row r="28" customFormat="false" ht="13.8" hidden="false" customHeight="false" outlineLevel="0" collapsed="false">
      <c r="A28" s="0" t="s">
        <v>10</v>
      </c>
      <c r="B28" s="6" t="n">
        <v>43990</v>
      </c>
      <c r="C28" s="6" t="n">
        <v>43994</v>
      </c>
      <c r="D28" s="7" t="n">
        <v>0.24</v>
      </c>
      <c r="E28" s="7" t="n">
        <v>7.5</v>
      </c>
      <c r="F28" s="8" t="n">
        <f aca="false">IF(E28="","",E28*100)</f>
        <v>750</v>
      </c>
      <c r="G28" s="9" t="n">
        <f aca="false">(D28)/(E28)</f>
        <v>0.032</v>
      </c>
      <c r="H28" s="8" t="n">
        <f aca="false">D28*100</f>
        <v>24</v>
      </c>
      <c r="I28" s="10" t="n">
        <f aca="false">IF(C28 = "", "",C28-B28+1)</f>
        <v>5</v>
      </c>
      <c r="J28" s="0" t="n">
        <v>1</v>
      </c>
    </row>
    <row r="29" customFormat="false" ht="13.8" hidden="false" customHeight="false" outlineLevel="0" collapsed="false">
      <c r="A29" s="0" t="s">
        <v>13</v>
      </c>
      <c r="B29" s="6" t="n">
        <v>43990</v>
      </c>
      <c r="C29" s="6" t="n">
        <v>43994</v>
      </c>
      <c r="D29" s="7" t="n">
        <v>0.12</v>
      </c>
      <c r="E29" s="7" t="n">
        <v>2.5</v>
      </c>
      <c r="F29" s="8" t="n">
        <f aca="false">IF(E29="","",E29*100)</f>
        <v>250</v>
      </c>
      <c r="G29" s="9" t="n">
        <f aca="false">(D29)/(E29)</f>
        <v>0.048</v>
      </c>
      <c r="H29" s="8" t="n">
        <f aca="false">D29*100</f>
        <v>12</v>
      </c>
      <c r="I29" s="10" t="n">
        <f aca="false">IF(C29 = "", "",C29-B29+1)</f>
        <v>5</v>
      </c>
      <c r="J29" s="0" t="n">
        <v>0</v>
      </c>
    </row>
    <row r="30" s="11" customFormat="true" ht="13.8" hidden="false" customHeight="false" outlineLevel="0" collapsed="false">
      <c r="A30" s="11" t="s">
        <v>16</v>
      </c>
      <c r="B30" s="12" t="n">
        <v>43997</v>
      </c>
      <c r="C30" s="12" t="n">
        <v>44001</v>
      </c>
      <c r="D30" s="13" t="n">
        <v>0.28</v>
      </c>
      <c r="E30" s="13" t="n">
        <v>7</v>
      </c>
      <c r="F30" s="14" t="n">
        <f aca="false">IF(E30="","",E30*100)</f>
        <v>700</v>
      </c>
      <c r="G30" s="15" t="n">
        <f aca="false">(D30)/(E30)</f>
        <v>0.04</v>
      </c>
      <c r="H30" s="14" t="n">
        <f aca="false">D30*100</f>
        <v>28</v>
      </c>
      <c r="I30" s="16" t="n">
        <f aca="false">IF(C30 = "", "",C30-B30+1)</f>
        <v>5</v>
      </c>
      <c r="J30" s="11" t="n">
        <v>0</v>
      </c>
      <c r="AMJ30" s="0"/>
    </row>
    <row r="31" customFormat="false" ht="13.8" hidden="false" customHeight="false" outlineLevel="0" collapsed="false">
      <c r="A31" s="0" t="s">
        <v>10</v>
      </c>
      <c r="B31" s="6" t="n">
        <v>43997</v>
      </c>
      <c r="C31" s="6" t="n">
        <v>44001</v>
      </c>
      <c r="D31" s="7" t="n">
        <v>0.04</v>
      </c>
      <c r="E31" s="7" t="n">
        <v>5.5</v>
      </c>
      <c r="F31" s="8" t="n">
        <f aca="false">IF(E31="","",E31*100)</f>
        <v>550</v>
      </c>
      <c r="G31" s="9" t="n">
        <f aca="false">IF(D31="","",(D31)/(E31))</f>
        <v>0.00727272727272727</v>
      </c>
      <c r="H31" s="8" t="n">
        <f aca="false">D31*100</f>
        <v>4</v>
      </c>
      <c r="I31" s="10" t="n">
        <f aca="false">IF(C31 = "", "",C31-B31+1)</f>
        <v>5</v>
      </c>
      <c r="J31" s="0" t="n">
        <v>0</v>
      </c>
    </row>
    <row r="32" customFormat="false" ht="13.8" hidden="false" customHeight="false" outlineLevel="0" collapsed="false">
      <c r="A32" s="0" t="s">
        <v>16</v>
      </c>
      <c r="B32" s="6" t="n">
        <v>43997</v>
      </c>
      <c r="C32" s="6" t="n">
        <v>44001</v>
      </c>
      <c r="D32" s="7" t="n">
        <v>0.27</v>
      </c>
      <c r="E32" s="7" t="n">
        <v>7</v>
      </c>
      <c r="F32" s="8" t="n">
        <f aca="false">IF(E32="","",E32*100)</f>
        <v>700</v>
      </c>
      <c r="G32" s="9" t="n">
        <f aca="false">IF(D32="","",(D32)/(E32))</f>
        <v>0.0385714285714286</v>
      </c>
      <c r="H32" s="8" t="n">
        <f aca="false">D32*100</f>
        <v>27</v>
      </c>
      <c r="I32" s="10" t="n">
        <f aca="false">IF(C32 = "", "",C32-B32+1)</f>
        <v>5</v>
      </c>
      <c r="J32" s="0" t="n">
        <v>0</v>
      </c>
    </row>
    <row r="33" customFormat="false" ht="13.8" hidden="false" customHeight="false" outlineLevel="0" collapsed="false">
      <c r="A33" s="0" t="s">
        <v>19</v>
      </c>
      <c r="B33" s="6" t="n">
        <v>43997</v>
      </c>
      <c r="C33" s="6" t="n">
        <v>44001</v>
      </c>
      <c r="D33" s="7" t="n">
        <v>1.25</v>
      </c>
      <c r="E33" s="7" t="n">
        <v>37</v>
      </c>
      <c r="F33" s="8" t="n">
        <f aca="false">IF(E33="","",E33*100)</f>
        <v>3700</v>
      </c>
      <c r="G33" s="9" t="n">
        <f aca="false">IF(D33="","",(D33)/(E33))</f>
        <v>0.0337837837837838</v>
      </c>
      <c r="H33" s="8" t="n">
        <f aca="false">D33*100</f>
        <v>125</v>
      </c>
      <c r="I33" s="10" t="n">
        <f aca="false">IF(C33 = "", "",C33-B33+1)</f>
        <v>5</v>
      </c>
      <c r="J33" s="0" t="n">
        <v>0</v>
      </c>
    </row>
    <row r="34" customFormat="false" ht="13.8" hidden="false" customHeight="false" outlineLevel="0" collapsed="false">
      <c r="A34" s="0" t="s">
        <v>14</v>
      </c>
      <c r="B34" s="6" t="n">
        <v>43997</v>
      </c>
      <c r="C34" s="6" t="n">
        <v>44001</v>
      </c>
      <c r="D34" s="7" t="n">
        <v>0.3</v>
      </c>
      <c r="E34" s="7" t="n">
        <v>11.5</v>
      </c>
      <c r="F34" s="8" t="n">
        <f aca="false">IF(E34="","",E34*100)</f>
        <v>1150</v>
      </c>
      <c r="G34" s="9" t="n">
        <f aca="false">IF(D34="","",(D34)/(Calls!E11))</f>
        <v>0.0666666666666667</v>
      </c>
      <c r="H34" s="8" t="n">
        <f aca="false">D34*100</f>
        <v>30</v>
      </c>
      <c r="I34" s="10" t="n">
        <f aca="false">IF(C34 = "", "",C34-B34+1)</f>
        <v>5</v>
      </c>
      <c r="J34" s="0" t="n">
        <v>0</v>
      </c>
    </row>
    <row r="35" customFormat="false" ht="13.8" hidden="false" customHeight="false" outlineLevel="0" collapsed="false">
      <c r="A35" s="0" t="s">
        <v>18</v>
      </c>
      <c r="B35" s="6" t="n">
        <v>43997</v>
      </c>
      <c r="C35" s="6" t="n">
        <v>44001</v>
      </c>
      <c r="D35" s="7" t="n">
        <v>0.04</v>
      </c>
      <c r="E35" s="7" t="n">
        <v>4</v>
      </c>
      <c r="F35" s="8" t="n">
        <f aca="false">IF(E35="","",E35*100)</f>
        <v>400</v>
      </c>
      <c r="G35" s="9" t="n">
        <f aca="false">IF(D35="","",(D35)/(Calls!E12))</f>
        <v>0.00888888888888889</v>
      </c>
      <c r="H35" s="8" t="n">
        <f aca="false">D35*100</f>
        <v>4</v>
      </c>
      <c r="I35" s="10" t="n">
        <f aca="false">IF(C35 = "", "",C35-B35+1)</f>
        <v>5</v>
      </c>
      <c r="J35" s="0" t="n">
        <v>0</v>
      </c>
    </row>
    <row r="36" s="11" customFormat="true" ht="13.8" hidden="false" customHeight="false" outlineLevel="0" collapsed="false">
      <c r="A36" s="11" t="s">
        <v>10</v>
      </c>
      <c r="B36" s="12" t="n">
        <v>44004</v>
      </c>
      <c r="C36" s="12" t="n">
        <v>44008</v>
      </c>
      <c r="D36" s="13" t="n">
        <v>0.09</v>
      </c>
      <c r="E36" s="17" t="n">
        <v>6</v>
      </c>
      <c r="F36" s="14" t="n">
        <f aca="false">IF(E36="","",E36*100)</f>
        <v>600</v>
      </c>
      <c r="G36" s="15" t="n">
        <f aca="false">IF(D36="","",(D36)/(Calls!E13))</f>
        <v>0.02</v>
      </c>
      <c r="H36" s="14" t="n">
        <f aca="false">D36*100</f>
        <v>9</v>
      </c>
      <c r="I36" s="16" t="n">
        <f aca="false">IF(C36 = "", "",C36-B36+1)</f>
        <v>5</v>
      </c>
      <c r="J36" s="11" t="n">
        <v>1</v>
      </c>
      <c r="AMJ36" s="0"/>
    </row>
    <row r="37" customFormat="false" ht="13.8" hidden="false" customHeight="false" outlineLevel="0" collapsed="false">
      <c r="A37" s="0" t="s">
        <v>16</v>
      </c>
      <c r="B37" s="6" t="n">
        <v>44004</v>
      </c>
      <c r="C37" s="6" t="n">
        <v>44008</v>
      </c>
      <c r="D37" s="7" t="n">
        <v>0.22</v>
      </c>
      <c r="E37" s="7" t="n">
        <v>7</v>
      </c>
      <c r="F37" s="8" t="n">
        <f aca="false">IF(E37="","",E37*100)</f>
        <v>700</v>
      </c>
      <c r="G37" s="9" t="n">
        <f aca="false">IF(D37="","",(D37)/(Calls!E14))</f>
        <v>0.0488888888888889</v>
      </c>
      <c r="H37" s="8" t="n">
        <f aca="false">D37*100</f>
        <v>22</v>
      </c>
      <c r="I37" s="10" t="n">
        <f aca="false">IF(C37 = "", "",C37-B37+1)</f>
        <v>5</v>
      </c>
      <c r="J37" s="18" t="n">
        <v>1</v>
      </c>
    </row>
    <row r="38" customFormat="false" ht="13.8" hidden="false" customHeight="false" outlineLevel="0" collapsed="false">
      <c r="A38" s="0" t="s">
        <v>16</v>
      </c>
      <c r="B38" s="6" t="n">
        <v>44004</v>
      </c>
      <c r="C38" s="6" t="n">
        <v>44008</v>
      </c>
      <c r="D38" s="7" t="n">
        <v>0.22</v>
      </c>
      <c r="E38" s="7" t="n">
        <v>7</v>
      </c>
      <c r="F38" s="8" t="n">
        <f aca="false">IF(E38="","",E38*100)</f>
        <v>700</v>
      </c>
      <c r="G38" s="9" t="n">
        <f aca="false">IF(D38="","",(D38)/(Calls!E15))</f>
        <v>0.0488888888888889</v>
      </c>
      <c r="H38" s="8" t="n">
        <f aca="false">D38*100</f>
        <v>22</v>
      </c>
      <c r="I38" s="10" t="n">
        <f aca="false">IF(C38 = "", "",C38-B38+1)</f>
        <v>5</v>
      </c>
      <c r="J38" s="18" t="n">
        <v>1</v>
      </c>
    </row>
    <row r="39" customFormat="false" ht="13.8" hidden="false" customHeight="false" outlineLevel="0" collapsed="false">
      <c r="A39" s="0" t="s">
        <v>20</v>
      </c>
      <c r="B39" s="6" t="n">
        <v>44004</v>
      </c>
      <c r="C39" s="6" t="n">
        <v>44008</v>
      </c>
      <c r="D39" s="7" t="n">
        <v>0.46</v>
      </c>
      <c r="E39" s="7" t="n">
        <v>17.5</v>
      </c>
      <c r="F39" s="8" t="n">
        <f aca="false">IF(E39="","",E39*100)</f>
        <v>1750</v>
      </c>
      <c r="G39" s="9" t="n">
        <f aca="false">IF(D39="","",(D39)/(E39))</f>
        <v>0.0262857142857143</v>
      </c>
      <c r="H39" s="8" t="n">
        <f aca="false">D39*100</f>
        <v>46</v>
      </c>
      <c r="I39" s="10" t="n">
        <f aca="false">IF(C39 = "", "",C39-B39+1)</f>
        <v>5</v>
      </c>
      <c r="J39" s="18" t="n">
        <v>1</v>
      </c>
    </row>
    <row r="40" customFormat="false" ht="13.8" hidden="false" customHeight="false" outlineLevel="0" collapsed="false">
      <c r="A40" s="0" t="s">
        <v>21</v>
      </c>
      <c r="B40" s="6" t="n">
        <v>44004</v>
      </c>
      <c r="C40" s="6" t="n">
        <v>44008</v>
      </c>
      <c r="D40" s="7" t="n">
        <v>0.59</v>
      </c>
      <c r="E40" s="7" t="n">
        <v>14.5</v>
      </c>
      <c r="F40" s="8" t="n">
        <f aca="false">IF(E40="","",E40*100)</f>
        <v>1450</v>
      </c>
      <c r="G40" s="9" t="n">
        <f aca="false">IF(D40="","",(D40)/(E40))</f>
        <v>0.0406896551724138</v>
      </c>
      <c r="H40" s="8" t="n">
        <f aca="false">D40*100</f>
        <v>59</v>
      </c>
      <c r="I40" s="10" t="n">
        <f aca="false">IF(C40 = "", "",C40-B40+1)</f>
        <v>5</v>
      </c>
      <c r="J40" s="18" t="n">
        <v>1</v>
      </c>
    </row>
    <row r="41" customFormat="false" ht="13.8" hidden="false" customHeight="false" outlineLevel="0" collapsed="false">
      <c r="A41" s="0" t="s">
        <v>21</v>
      </c>
      <c r="B41" s="6" t="n">
        <v>44004</v>
      </c>
      <c r="C41" s="6" t="n">
        <v>44008</v>
      </c>
      <c r="D41" s="7" t="n">
        <v>0.59</v>
      </c>
      <c r="E41" s="7" t="n">
        <v>14.5</v>
      </c>
      <c r="F41" s="8" t="n">
        <f aca="false">IF(E41="","",E41*100)</f>
        <v>1450</v>
      </c>
      <c r="G41" s="9" t="n">
        <f aca="false">IF(D41="","",(D41)/(E41))</f>
        <v>0.0406896551724138</v>
      </c>
      <c r="H41" s="8" t="n">
        <f aca="false">D41*100</f>
        <v>59</v>
      </c>
      <c r="I41" s="10" t="n">
        <f aca="false">IF(C41 = "", "",C41-B41+1)</f>
        <v>5</v>
      </c>
      <c r="J41" s="18" t="n">
        <v>1</v>
      </c>
    </row>
    <row r="42" customFormat="false" ht="13.8" hidden="false" customHeight="false" outlineLevel="0" collapsed="false">
      <c r="A42" s="0" t="s">
        <v>13</v>
      </c>
      <c r="B42" s="6" t="n">
        <v>44004</v>
      </c>
      <c r="C42" s="6" t="n">
        <v>44008</v>
      </c>
      <c r="D42" s="7" t="n">
        <v>0.23</v>
      </c>
      <c r="E42" s="7" t="n">
        <v>3</v>
      </c>
      <c r="F42" s="8" t="n">
        <f aca="false">IF(E42="","",E42*100)</f>
        <v>300</v>
      </c>
      <c r="G42" s="9" t="n">
        <f aca="false">IF(D42="","",(D42)/(E42))</f>
        <v>0.0766666666666667</v>
      </c>
      <c r="H42" s="8" t="n">
        <f aca="false">D42*100</f>
        <v>23</v>
      </c>
      <c r="I42" s="10" t="n">
        <f aca="false">IF(C42 = "", "",C42-B42+1)</f>
        <v>5</v>
      </c>
      <c r="J42" s="18" t="n">
        <v>1</v>
      </c>
    </row>
    <row r="43" customFormat="false" ht="13.8" hidden="false" customHeight="false" outlineLevel="0" collapsed="false">
      <c r="A43" s="0" t="s">
        <v>14</v>
      </c>
      <c r="B43" s="6" t="n">
        <v>44004</v>
      </c>
      <c r="C43" s="6" t="n">
        <v>44008</v>
      </c>
      <c r="D43" s="7" t="n">
        <v>0.25</v>
      </c>
      <c r="E43" s="7" t="n">
        <v>12</v>
      </c>
      <c r="F43" s="8" t="n">
        <f aca="false">IF(E43="","",E43*100)</f>
        <v>1200</v>
      </c>
      <c r="G43" s="9" t="n">
        <f aca="false">IF(D43="","",(D43)/(E43))</f>
        <v>0.0208333333333333</v>
      </c>
      <c r="H43" s="8" t="n">
        <f aca="false">D43*100</f>
        <v>25</v>
      </c>
      <c r="I43" s="10" t="n">
        <f aca="false">IF(C43 = "", "",C43-B43+1)</f>
        <v>5</v>
      </c>
      <c r="J43" s="18" t="n">
        <v>0</v>
      </c>
    </row>
    <row r="44" customFormat="false" ht="13.8" hidden="false" customHeight="false" outlineLevel="0" collapsed="false">
      <c r="A44" s="0" t="s">
        <v>14</v>
      </c>
      <c r="B44" s="6" t="n">
        <v>44004</v>
      </c>
      <c r="C44" s="6" t="n">
        <v>44008</v>
      </c>
      <c r="D44" s="7" t="n">
        <v>0.25</v>
      </c>
      <c r="E44" s="7" t="n">
        <v>12</v>
      </c>
      <c r="F44" s="8" t="n">
        <f aca="false">IF(E44="","",E44*100)</f>
        <v>1200</v>
      </c>
      <c r="G44" s="9" t="n">
        <f aca="false">IF(D44="","",(D44)/(E44))</f>
        <v>0.0208333333333333</v>
      </c>
      <c r="H44" s="8" t="n">
        <f aca="false">D44*100</f>
        <v>25</v>
      </c>
      <c r="I44" s="10" t="n">
        <f aca="false">IF(C44 = "", "",C44-B44+1)</f>
        <v>5</v>
      </c>
      <c r="J44" s="18" t="n">
        <v>0</v>
      </c>
    </row>
    <row r="45" customFormat="false" ht="13.8" hidden="false" customHeight="false" outlineLevel="0" collapsed="false">
      <c r="A45" s="0" t="s">
        <v>20</v>
      </c>
      <c r="B45" s="6" t="n">
        <v>44004</v>
      </c>
      <c r="C45" s="6" t="n">
        <v>44008</v>
      </c>
      <c r="D45" s="7" t="n">
        <v>0.41</v>
      </c>
      <c r="E45" s="7" t="n">
        <v>17</v>
      </c>
      <c r="F45" s="8" t="n">
        <f aca="false">IF(E45="","",E45*100)</f>
        <v>1700</v>
      </c>
      <c r="G45" s="9" t="n">
        <f aca="false">IF(D45="","",(D45)/(E45))</f>
        <v>0.0241176470588235</v>
      </c>
      <c r="H45" s="8" t="n">
        <f aca="false">D45*100</f>
        <v>41</v>
      </c>
      <c r="I45" s="10" t="n">
        <f aca="false">IF(C45 = "", "",C45-B45+1)</f>
        <v>5</v>
      </c>
      <c r="J45" s="18" t="n">
        <v>1</v>
      </c>
    </row>
    <row r="46" s="11" customFormat="true" ht="13.8" hidden="false" customHeight="false" outlineLevel="0" collapsed="false">
      <c r="A46" s="11" t="s">
        <v>20</v>
      </c>
      <c r="B46" s="12" t="n">
        <v>44011</v>
      </c>
      <c r="C46" s="12" t="n">
        <v>44014</v>
      </c>
      <c r="D46" s="17" t="n">
        <v>0.3</v>
      </c>
      <c r="E46" s="17" t="n">
        <v>14.5</v>
      </c>
      <c r="F46" s="14" t="n">
        <f aca="false">IF(E46="","",E46*100)</f>
        <v>1450</v>
      </c>
      <c r="G46" s="15" t="n">
        <f aca="false">IF(D46="","",(D46)/(E46))</f>
        <v>0.0206896551724138</v>
      </c>
      <c r="H46" s="14" t="n">
        <f aca="false">D46*100</f>
        <v>30</v>
      </c>
      <c r="I46" s="16" t="n">
        <f aca="false">IF(C46 = "", "",C46-B46+1)</f>
        <v>4</v>
      </c>
      <c r="J46" s="11" t="n">
        <v>0</v>
      </c>
      <c r="AMJ46" s="0"/>
    </row>
    <row r="47" customFormat="false" ht="13.8" hidden="false" customHeight="false" outlineLevel="0" collapsed="false">
      <c r="A47" s="0" t="s">
        <v>21</v>
      </c>
      <c r="B47" s="6" t="n">
        <v>44011</v>
      </c>
      <c r="C47" s="6" t="n">
        <v>44014</v>
      </c>
      <c r="D47" s="1" t="n">
        <v>0.24</v>
      </c>
      <c r="E47" s="7" t="n">
        <v>11</v>
      </c>
      <c r="F47" s="8" t="n">
        <f aca="false">IF(E47="","",E47*100)</f>
        <v>1100</v>
      </c>
      <c r="G47" s="9" t="n">
        <f aca="false">IF(D47="","",(D47)/(E47))</f>
        <v>0.0218181818181818</v>
      </c>
      <c r="H47" s="8" t="n">
        <f aca="false">D47*100</f>
        <v>24</v>
      </c>
      <c r="I47" s="10" t="n">
        <f aca="false">IF(C47 = "", "",C47-B47+1)</f>
        <v>4</v>
      </c>
      <c r="J47" s="18" t="n">
        <v>0</v>
      </c>
    </row>
    <row r="48" s="11" customFormat="true" ht="13.8" hidden="false" customHeight="false" outlineLevel="0" collapsed="false">
      <c r="A48" s="11" t="s">
        <v>21</v>
      </c>
      <c r="B48" s="12" t="n">
        <v>44018</v>
      </c>
      <c r="C48" s="12" t="n">
        <v>44022</v>
      </c>
      <c r="D48" s="17" t="n">
        <v>0.14</v>
      </c>
      <c r="E48" s="17" t="n">
        <v>11.5</v>
      </c>
      <c r="F48" s="14" t="n">
        <f aca="false">IF(E48="","",E48*100)</f>
        <v>1150</v>
      </c>
      <c r="G48" s="15" t="n">
        <f aca="false">IF(D48="","",(D48)/(E48))</f>
        <v>0.0121739130434783</v>
      </c>
      <c r="H48" s="14" t="n">
        <f aca="false">D48*100</f>
        <v>14</v>
      </c>
      <c r="I48" s="16" t="n">
        <f aca="false">IF(C48 = "", "",C48-B48+1)</f>
        <v>5</v>
      </c>
      <c r="J48" s="11" t="n">
        <v>0</v>
      </c>
      <c r="AMJ48" s="0"/>
    </row>
    <row r="49" customFormat="false" ht="13.8" hidden="false" customHeight="false" outlineLevel="0" collapsed="false">
      <c r="A49" s="19" t="s">
        <v>21</v>
      </c>
      <c r="B49" s="20" t="n">
        <v>44018</v>
      </c>
      <c r="C49" s="20" t="n">
        <v>44022</v>
      </c>
      <c r="D49" s="21" t="n">
        <v>0.14</v>
      </c>
      <c r="E49" s="7" t="n">
        <v>11.5</v>
      </c>
      <c r="F49" s="8" t="n">
        <f aca="false">IF(E49="","",E49*100)</f>
        <v>1150</v>
      </c>
      <c r="G49" s="9" t="n">
        <f aca="false">IF(D49="","",(D49)/(E49))</f>
        <v>0.0121739130434783</v>
      </c>
      <c r="H49" s="8" t="n">
        <f aca="false">D49*100</f>
        <v>14</v>
      </c>
      <c r="I49" s="10" t="n">
        <f aca="false">IF(C49 = "", "",C49-B49+1)</f>
        <v>5</v>
      </c>
      <c r="J49" s="18" t="n">
        <v>0</v>
      </c>
    </row>
    <row r="50" s="18" customFormat="true" ht="13.8" hidden="false" customHeight="false" outlineLevel="0" collapsed="false">
      <c r="A50" s="18" t="s">
        <v>20</v>
      </c>
      <c r="B50" s="20" t="n">
        <v>44018</v>
      </c>
      <c r="C50" s="20" t="n">
        <v>44022</v>
      </c>
      <c r="D50" s="22" t="n">
        <v>0.2</v>
      </c>
      <c r="E50" s="22" t="n">
        <v>16</v>
      </c>
      <c r="F50" s="8" t="n">
        <f aca="false">IF(E50="","",E50*100)</f>
        <v>1600</v>
      </c>
      <c r="G50" s="9" t="n">
        <f aca="false">IF(D50="","",(D50)/(E50))</f>
        <v>0.0125</v>
      </c>
      <c r="H50" s="8" t="n">
        <f aca="false">D50*100</f>
        <v>20</v>
      </c>
      <c r="I50" s="10" t="n">
        <f aca="false">IF(C50 = "", "",C50-B50+1)</f>
        <v>5</v>
      </c>
      <c r="J50" s="18" t="n">
        <v>0</v>
      </c>
      <c r="AMJ50" s="0"/>
    </row>
    <row r="51" customFormat="false" ht="13.8" hidden="false" customHeight="false" outlineLevel="0" collapsed="false">
      <c r="A51" s="18" t="s">
        <v>10</v>
      </c>
      <c r="B51" s="20" t="n">
        <v>44018</v>
      </c>
      <c r="C51" s="20" t="n">
        <v>44022</v>
      </c>
      <c r="D51" s="1" t="n">
        <v>0.08</v>
      </c>
      <c r="E51" s="1" t="n">
        <v>6</v>
      </c>
      <c r="F51" s="8" t="n">
        <f aca="false">IF(E51="","",E51*100)</f>
        <v>600</v>
      </c>
      <c r="G51" s="9" t="n">
        <f aca="false">IF(D51="","",(D51)/(E51))</f>
        <v>0.0133333333333333</v>
      </c>
      <c r="H51" s="8" t="n">
        <f aca="false">D51*100</f>
        <v>8</v>
      </c>
      <c r="I51" s="10" t="n">
        <f aca="false">IF(C51 = "", "",C51-B51+1)</f>
        <v>5</v>
      </c>
      <c r="J51" s="18" t="n">
        <v>0</v>
      </c>
    </row>
    <row r="52" customFormat="false" ht="13.8" hidden="false" customHeight="false" outlineLevel="0" collapsed="false">
      <c r="A52" s="18" t="s">
        <v>10</v>
      </c>
      <c r="B52" s="20" t="n">
        <v>44018</v>
      </c>
      <c r="C52" s="20" t="n">
        <v>44022</v>
      </c>
      <c r="D52" s="1" t="n">
        <v>0.08</v>
      </c>
      <c r="E52" s="1" t="n">
        <v>6</v>
      </c>
      <c r="F52" s="8" t="n">
        <f aca="false">IF(E52="","",E52*100)</f>
        <v>600</v>
      </c>
      <c r="G52" s="9" t="n">
        <f aca="false">IF(D52="","",(D52)/(E52))</f>
        <v>0.0133333333333333</v>
      </c>
      <c r="H52" s="8" t="n">
        <f aca="false">D52*100</f>
        <v>8</v>
      </c>
      <c r="I52" s="10" t="n">
        <f aca="false">IF(C52 = "", "",C52-B52+1)</f>
        <v>5</v>
      </c>
      <c r="J52" s="18" t="n">
        <v>0</v>
      </c>
    </row>
    <row r="53" customFormat="false" ht="13.8" hidden="false" customHeight="false" outlineLevel="0" collapsed="false">
      <c r="A53" s="18" t="s">
        <v>10</v>
      </c>
      <c r="B53" s="20" t="n">
        <v>44018</v>
      </c>
      <c r="C53" s="20" t="n">
        <v>44022</v>
      </c>
      <c r="D53" s="1" t="n">
        <v>0.08</v>
      </c>
      <c r="E53" s="1" t="n">
        <v>6</v>
      </c>
      <c r="F53" s="8" t="n">
        <f aca="false">IF(E53="","",E53*100)</f>
        <v>600</v>
      </c>
      <c r="G53" s="9" t="n">
        <f aca="false">IF(D53="","",(D53)/(E53))</f>
        <v>0.0133333333333333</v>
      </c>
      <c r="H53" s="8" t="n">
        <f aca="false">D53*100</f>
        <v>8</v>
      </c>
      <c r="I53" s="10" t="n">
        <f aca="false">IF(C53 = "", "",C53-B53+1)</f>
        <v>5</v>
      </c>
      <c r="J53" s="18" t="n">
        <v>0</v>
      </c>
    </row>
    <row r="54" s="11" customFormat="true" ht="13.8" hidden="false" customHeight="false" outlineLevel="0" collapsed="false">
      <c r="A54" s="11" t="s">
        <v>10</v>
      </c>
      <c r="B54" s="12" t="n">
        <v>44025</v>
      </c>
      <c r="C54" s="12" t="n">
        <v>44029</v>
      </c>
      <c r="D54" s="17" t="n">
        <v>0.11</v>
      </c>
      <c r="E54" s="17" t="n">
        <v>6</v>
      </c>
      <c r="F54" s="14" t="n">
        <f aca="false">IF(E54="","",E54*100)</f>
        <v>600</v>
      </c>
      <c r="G54" s="15" t="n">
        <f aca="false">IF(D54="","",(D54)/(E54))</f>
        <v>0.0183333333333333</v>
      </c>
      <c r="H54" s="14" t="n">
        <f aca="false">D54*100</f>
        <v>11</v>
      </c>
      <c r="I54" s="16" t="n">
        <f aca="false">IF(C54 = "", "",C54-B54+1)</f>
        <v>5</v>
      </c>
      <c r="J54" s="11" t="n">
        <v>0</v>
      </c>
      <c r="AMJ54" s="0"/>
    </row>
    <row r="55" customFormat="false" ht="13.8" hidden="false" customHeight="false" outlineLevel="0" collapsed="false">
      <c r="A55" s="18" t="s">
        <v>10</v>
      </c>
      <c r="B55" s="6" t="n">
        <v>44025</v>
      </c>
      <c r="C55" s="6" t="n">
        <v>44029</v>
      </c>
      <c r="D55" s="1" t="n">
        <v>0.12</v>
      </c>
      <c r="E55" s="1" t="n">
        <v>6</v>
      </c>
      <c r="F55" s="8" t="n">
        <f aca="false">IF(E55="","",E55*100)</f>
        <v>600</v>
      </c>
      <c r="G55" s="9" t="n">
        <f aca="false">IF(D55="","",(D55)/(E55))</f>
        <v>0.02</v>
      </c>
      <c r="H55" s="8" t="n">
        <f aca="false">D55*100</f>
        <v>12</v>
      </c>
      <c r="I55" s="10" t="n">
        <f aca="false">IF(C55 = "", "",C55-B55+1)</f>
        <v>5</v>
      </c>
      <c r="J55" s="18" t="n">
        <v>0</v>
      </c>
    </row>
    <row r="56" customFormat="false" ht="13.8" hidden="false" customHeight="false" outlineLevel="0" collapsed="false">
      <c r="A56" s="18" t="s">
        <v>21</v>
      </c>
      <c r="B56" s="6" t="n">
        <v>44025</v>
      </c>
      <c r="C56" s="6" t="n">
        <v>44029</v>
      </c>
      <c r="D56" s="1" t="n">
        <v>0.14</v>
      </c>
      <c r="E56" s="1" t="n">
        <v>10</v>
      </c>
      <c r="F56" s="8" t="n">
        <f aca="false">IF(E56="","",E56*100)</f>
        <v>1000</v>
      </c>
      <c r="G56" s="9" t="n">
        <f aca="false">IF(D56="","",(D56)/(E56))</f>
        <v>0.014</v>
      </c>
      <c r="H56" s="8" t="n">
        <f aca="false">D56*100</f>
        <v>14</v>
      </c>
      <c r="I56" s="10" t="n">
        <f aca="false">IF(C56 = "", "",C56-B56+1)</f>
        <v>5</v>
      </c>
      <c r="J56" s="18" t="n">
        <v>0</v>
      </c>
    </row>
    <row r="57" customFormat="false" ht="13.8" hidden="false" customHeight="false" outlineLevel="0" collapsed="false">
      <c r="A57" s="18" t="s">
        <v>21</v>
      </c>
      <c r="B57" s="6" t="n">
        <v>44025</v>
      </c>
      <c r="C57" s="6" t="n">
        <v>44029</v>
      </c>
      <c r="D57" s="1" t="n">
        <v>0.14</v>
      </c>
      <c r="E57" s="1" t="n">
        <v>10</v>
      </c>
      <c r="F57" s="8" t="n">
        <f aca="false">IF(E57="","",E57*100)</f>
        <v>1000</v>
      </c>
      <c r="G57" s="9" t="n">
        <f aca="false">IF(D57="","",(D57)/(E57))</f>
        <v>0.014</v>
      </c>
      <c r="H57" s="8" t="n">
        <f aca="false">D57*100</f>
        <v>14</v>
      </c>
      <c r="I57" s="10" t="n">
        <f aca="false">IF(C57 = "", "",C57-B57+1)</f>
        <v>5</v>
      </c>
      <c r="J57" s="18" t="n">
        <v>0</v>
      </c>
    </row>
    <row r="58" customFormat="false" ht="13.8" hidden="false" customHeight="false" outlineLevel="0" collapsed="false">
      <c r="A58" s="18" t="s">
        <v>20</v>
      </c>
      <c r="B58" s="6" t="n">
        <v>44025</v>
      </c>
      <c r="C58" s="6" t="n">
        <v>44029</v>
      </c>
      <c r="D58" s="1" t="n">
        <v>0.54</v>
      </c>
      <c r="E58" s="1" t="n">
        <v>16</v>
      </c>
      <c r="F58" s="8" t="n">
        <f aca="false">IF(E58="","",E58*100)</f>
        <v>1600</v>
      </c>
      <c r="G58" s="9" t="n">
        <f aca="false">IF(D58="","",(D58)/(E58))</f>
        <v>0.03375</v>
      </c>
      <c r="H58" s="8" t="n">
        <f aca="false">D58*100</f>
        <v>54</v>
      </c>
      <c r="I58" s="10" t="n">
        <f aca="false">IF(C58 = "", "",C58-B58+1)</f>
        <v>5</v>
      </c>
      <c r="J58" s="18" t="n">
        <v>0</v>
      </c>
    </row>
    <row r="59" customFormat="false" ht="13.8" hidden="false" customHeight="false" outlineLevel="0" collapsed="false">
      <c r="A59" s="18" t="s">
        <v>21</v>
      </c>
      <c r="B59" s="6" t="n">
        <v>44025</v>
      </c>
      <c r="C59" s="6" t="n">
        <v>44029</v>
      </c>
      <c r="D59" s="1" t="n">
        <v>0.35</v>
      </c>
      <c r="E59" s="1" t="n">
        <v>11</v>
      </c>
      <c r="F59" s="8" t="n">
        <f aca="false">IF(E59="","",E59*100)</f>
        <v>1100</v>
      </c>
      <c r="G59" s="9" t="n">
        <f aca="false">IF(D59="","",(D59)/(E59))</f>
        <v>0.0318181818181818</v>
      </c>
      <c r="H59" s="8" t="n">
        <f aca="false">D59*100</f>
        <v>35</v>
      </c>
      <c r="I59" s="10" t="n">
        <f aca="false">IF(C59 = "", "",C59-B59+1)</f>
        <v>5</v>
      </c>
      <c r="J59" s="18" t="n">
        <v>0</v>
      </c>
    </row>
    <row r="60" s="11" customFormat="true" ht="13.8" hidden="false" customHeight="false" outlineLevel="0" collapsed="false">
      <c r="A60" s="11" t="s">
        <v>20</v>
      </c>
      <c r="B60" s="12" t="n">
        <v>44032</v>
      </c>
      <c r="C60" s="12" t="n">
        <v>44036</v>
      </c>
      <c r="D60" s="17" t="n">
        <v>0.37</v>
      </c>
      <c r="E60" s="17" t="n">
        <v>16</v>
      </c>
      <c r="F60" s="14" t="n">
        <f aca="false">IF(E60="","",E60*100)</f>
        <v>1600</v>
      </c>
      <c r="G60" s="15" t="n">
        <f aca="false">IF(D60="","",(D60)/(E60))</f>
        <v>0.023125</v>
      </c>
      <c r="H60" s="14" t="n">
        <f aca="false">D60*100</f>
        <v>37</v>
      </c>
      <c r="I60" s="16" t="n">
        <f aca="false">IF(C60 = "", "",C60-B60+1)</f>
        <v>5</v>
      </c>
      <c r="J60" s="11" t="n">
        <v>1</v>
      </c>
      <c r="AMJ60" s="0"/>
    </row>
    <row r="61" customFormat="false" ht="13.8" hidden="false" customHeight="false" outlineLevel="0" collapsed="false">
      <c r="A61" s="18" t="s">
        <v>20</v>
      </c>
      <c r="B61" s="6" t="n">
        <v>44032</v>
      </c>
      <c r="C61" s="6" t="n">
        <v>44036</v>
      </c>
      <c r="D61" s="1" t="n">
        <v>0.37</v>
      </c>
      <c r="E61" s="1" t="n">
        <v>16</v>
      </c>
      <c r="F61" s="8" t="n">
        <f aca="false">IF(E61="","",E61*100)</f>
        <v>1600</v>
      </c>
      <c r="G61" s="9" t="n">
        <f aca="false">IF(D61="","",(D61)/(E61))</f>
        <v>0.023125</v>
      </c>
      <c r="H61" s="8" t="n">
        <f aca="false">D61*100</f>
        <v>37</v>
      </c>
      <c r="I61" s="10" t="n">
        <f aca="false">IF(C61 = "", "",C61-B61+1)</f>
        <v>5</v>
      </c>
      <c r="J61" s="18" t="n">
        <v>1</v>
      </c>
    </row>
    <row r="62" customFormat="false" ht="13.8" hidden="false" customHeight="false" outlineLevel="0" collapsed="false">
      <c r="A62" s="18" t="s">
        <v>10</v>
      </c>
      <c r="B62" s="6" t="n">
        <v>44032</v>
      </c>
      <c r="C62" s="6" t="n">
        <v>44036</v>
      </c>
      <c r="D62" s="1" t="n">
        <v>0.09</v>
      </c>
      <c r="E62" s="1" t="n">
        <v>6</v>
      </c>
      <c r="F62" s="8" t="n">
        <f aca="false">IF(E62="","",E62*100)</f>
        <v>600</v>
      </c>
      <c r="G62" s="9" t="n">
        <f aca="false">IF(D62="","",(D62)/(E62))</f>
        <v>0.015</v>
      </c>
      <c r="H62" s="8" t="n">
        <f aca="false">D62*100</f>
        <v>9</v>
      </c>
      <c r="I62" s="10" t="n">
        <f aca="false">IF(C62 = "", "",C62-B62+1)</f>
        <v>5</v>
      </c>
      <c r="J62" s="18" t="n">
        <v>0</v>
      </c>
    </row>
    <row r="63" customFormat="false" ht="13.8" hidden="false" customHeight="false" outlineLevel="0" collapsed="false">
      <c r="A63" s="18" t="s">
        <v>10</v>
      </c>
      <c r="B63" s="6" t="n">
        <v>44032</v>
      </c>
      <c r="C63" s="6" t="n">
        <v>44036</v>
      </c>
      <c r="D63" s="1" t="n">
        <v>0.09</v>
      </c>
      <c r="E63" s="1" t="n">
        <v>6</v>
      </c>
      <c r="F63" s="8" t="n">
        <f aca="false">IF(E63="","",E63*100)</f>
        <v>600</v>
      </c>
      <c r="G63" s="9" t="n">
        <f aca="false">IF(D63="","",(D63)/(E63))</f>
        <v>0.015</v>
      </c>
      <c r="H63" s="8" t="n">
        <f aca="false">D63*100</f>
        <v>9</v>
      </c>
      <c r="I63" s="10" t="n">
        <f aca="false">IF(C63 = "", "",C63-B63+1)</f>
        <v>5</v>
      </c>
      <c r="J63" s="18" t="n">
        <v>0</v>
      </c>
    </row>
    <row r="64" customFormat="false" ht="13.8" hidden="false" customHeight="false" outlineLevel="0" collapsed="false">
      <c r="A64" s="18" t="s">
        <v>16</v>
      </c>
      <c r="B64" s="6" t="n">
        <v>44032</v>
      </c>
      <c r="C64" s="6" t="n">
        <v>44036</v>
      </c>
      <c r="D64" s="1" t="n">
        <v>0.15</v>
      </c>
      <c r="E64" s="1" t="n">
        <v>7</v>
      </c>
      <c r="F64" s="8" t="n">
        <f aca="false">IF(E64="","",E64*100)</f>
        <v>700</v>
      </c>
      <c r="G64" s="9" t="n">
        <f aca="false">IF(D64="","",(D64)/(E64))</f>
        <v>0.0214285714285714</v>
      </c>
      <c r="H64" s="8" t="n">
        <f aca="false">D64*100</f>
        <v>15</v>
      </c>
      <c r="I64" s="10" t="n">
        <f aca="false">IF(C64 = "", "",C64-B64+1)</f>
        <v>5</v>
      </c>
      <c r="J64" s="18" t="n">
        <v>1</v>
      </c>
    </row>
    <row r="65" customFormat="false" ht="13.8" hidden="false" customHeight="false" outlineLevel="0" collapsed="false">
      <c r="A65" s="18" t="s">
        <v>16</v>
      </c>
      <c r="B65" s="6" t="n">
        <v>44032</v>
      </c>
      <c r="C65" s="6" t="n">
        <v>44036</v>
      </c>
      <c r="D65" s="1" t="n">
        <v>0.15</v>
      </c>
      <c r="E65" s="1" t="n">
        <v>7</v>
      </c>
      <c r="F65" s="8" t="n">
        <f aca="false">IF(E65="","",E65*100)</f>
        <v>700</v>
      </c>
      <c r="G65" s="9" t="n">
        <f aca="false">IF(D65="","",(D65)/(E65))</f>
        <v>0.0214285714285714</v>
      </c>
      <c r="H65" s="8" t="n">
        <f aca="false">D65*100</f>
        <v>15</v>
      </c>
      <c r="I65" s="10" t="n">
        <f aca="false">IF(C65 = "", "",C65-B65+1)</f>
        <v>5</v>
      </c>
      <c r="J65" s="0" t="n">
        <v>1</v>
      </c>
    </row>
    <row r="66" customFormat="false" ht="13.8" hidden="false" customHeight="false" outlineLevel="0" collapsed="false">
      <c r="A66" s="18" t="s">
        <v>16</v>
      </c>
      <c r="B66" s="6" t="n">
        <v>44032</v>
      </c>
      <c r="C66" s="6" t="n">
        <v>44036</v>
      </c>
      <c r="D66" s="1" t="n">
        <v>0.15</v>
      </c>
      <c r="E66" s="1" t="n">
        <v>7</v>
      </c>
      <c r="F66" s="8" t="n">
        <f aca="false">IF(E66="","",E66*100)</f>
        <v>700</v>
      </c>
      <c r="G66" s="9" t="n">
        <f aca="false">IF(D66="","",(D66)/(E66))</f>
        <v>0.0214285714285714</v>
      </c>
      <c r="H66" s="8" t="n">
        <f aca="false">D66*100</f>
        <v>15</v>
      </c>
      <c r="I66" s="10" t="n">
        <f aca="false">IF(C66 = "", "",C66-B66+1)</f>
        <v>5</v>
      </c>
      <c r="J66" s="0" t="n">
        <v>1</v>
      </c>
    </row>
    <row r="67" customFormat="false" ht="13.8" hidden="false" customHeight="false" outlineLevel="0" collapsed="false">
      <c r="A67" s="18" t="s">
        <v>16</v>
      </c>
      <c r="B67" s="6" t="n">
        <v>44032</v>
      </c>
      <c r="C67" s="6" t="n">
        <v>44036</v>
      </c>
      <c r="D67" s="1" t="n">
        <v>0.15</v>
      </c>
      <c r="E67" s="1" t="n">
        <v>7</v>
      </c>
      <c r="F67" s="8" t="n">
        <f aca="false">IF(E67="","",E67*100)</f>
        <v>700</v>
      </c>
      <c r="G67" s="9" t="n">
        <f aca="false">IF(D67="","",(D67)/(E67))</f>
        <v>0.0214285714285714</v>
      </c>
      <c r="H67" s="8" t="n">
        <f aca="false">D67*100</f>
        <v>15</v>
      </c>
      <c r="I67" s="10" t="n">
        <f aca="false">IF(C67 = "", "",C67-B67+1)</f>
        <v>5</v>
      </c>
      <c r="J67" s="0" t="n">
        <v>1</v>
      </c>
    </row>
    <row r="68" customFormat="false" ht="13.8" hidden="false" customHeight="false" outlineLevel="0" collapsed="false">
      <c r="A68" s="18" t="s">
        <v>14</v>
      </c>
      <c r="B68" s="6" t="n">
        <v>44032</v>
      </c>
      <c r="C68" s="6" t="n">
        <v>44036</v>
      </c>
      <c r="D68" s="1" t="n">
        <v>0.22</v>
      </c>
      <c r="E68" s="1" t="n">
        <v>11</v>
      </c>
      <c r="F68" s="8" t="n">
        <f aca="false">IF(E68="","",E68*100)</f>
        <v>1100</v>
      </c>
      <c r="G68" s="9" t="n">
        <f aca="false">IF(D68="","",(D68)/(E68))</f>
        <v>0.02</v>
      </c>
      <c r="H68" s="8" t="n">
        <f aca="false">D68*100</f>
        <v>22</v>
      </c>
      <c r="I68" s="10" t="n">
        <f aca="false">IF(C68 = "", "",C68-B68+1)</f>
        <v>5</v>
      </c>
      <c r="J68" s="0" t="n">
        <v>0</v>
      </c>
    </row>
    <row r="69" customFormat="false" ht="13.8" hidden="false" customHeight="false" outlineLevel="0" collapsed="false">
      <c r="A69" s="18" t="s">
        <v>22</v>
      </c>
      <c r="B69" s="6" t="n">
        <v>44032</v>
      </c>
      <c r="C69" s="6" t="n">
        <v>44036</v>
      </c>
      <c r="D69" s="1" t="n">
        <v>0.08</v>
      </c>
      <c r="E69" s="1" t="n">
        <v>8.5</v>
      </c>
      <c r="F69" s="8" t="n">
        <f aca="false">IF(E69="","",E69*100)</f>
        <v>850</v>
      </c>
      <c r="G69" s="9" t="n">
        <f aca="false">IF(D69="","",(D69)/(E69))</f>
        <v>0.00941176470588235</v>
      </c>
      <c r="H69" s="8" t="n">
        <f aca="false">D69*100</f>
        <v>8</v>
      </c>
      <c r="I69" s="10" t="n">
        <f aca="false">IF(C69 = "", "",C69-B69+1)</f>
        <v>5</v>
      </c>
      <c r="J69" s="0" t="n">
        <v>0</v>
      </c>
    </row>
    <row r="70" customFormat="false" ht="13.8" hidden="false" customHeight="false" outlineLevel="0" collapsed="false">
      <c r="F70" s="8" t="str">
        <f aca="false">IF(E70="","",E70*100)</f>
        <v/>
      </c>
      <c r="G70" s="9" t="str">
        <f aca="false">IF(D70="","",(D70)/(E70))</f>
        <v/>
      </c>
      <c r="H70" s="8" t="n">
        <f aca="false">D70*100</f>
        <v>0</v>
      </c>
      <c r="I70" s="10" t="str">
        <f aca="false">IF(C70 = "", "",C70-B70+1)</f>
        <v/>
      </c>
    </row>
    <row r="71" customFormat="false" ht="13.8" hidden="false" customHeight="false" outlineLevel="0" collapsed="false">
      <c r="F71" s="8" t="str">
        <f aca="false">IF(E71="","",E71*100)</f>
        <v/>
      </c>
      <c r="G71" s="9" t="str">
        <f aca="false">IF(D71="","",(D71)/(E71))</f>
        <v/>
      </c>
      <c r="H71" s="8" t="n">
        <f aca="false">D71*100</f>
        <v>0</v>
      </c>
      <c r="I71" s="10" t="str">
        <f aca="false">IF(C71 = "", "",C71-B71+1)</f>
        <v/>
      </c>
    </row>
    <row r="72" customFormat="false" ht="13.8" hidden="false" customHeight="false" outlineLevel="0" collapsed="false">
      <c r="F72" s="8" t="str">
        <f aca="false">IF(E72="","",E72*100)</f>
        <v/>
      </c>
      <c r="G72" s="9" t="str">
        <f aca="false">IF(D72="","",(D72)/(E72))</f>
        <v/>
      </c>
      <c r="H72" s="8" t="n">
        <f aca="false">D72*100</f>
        <v>0</v>
      </c>
      <c r="I72" s="10" t="str">
        <f aca="false">IF(C72 = "", "",C72-B72+1)</f>
        <v/>
      </c>
    </row>
    <row r="73" customFormat="false" ht="13.8" hidden="false" customHeight="false" outlineLevel="0" collapsed="false">
      <c r="F73" s="8" t="str">
        <f aca="false">IF(E73="","",E73*100)</f>
        <v/>
      </c>
      <c r="G73" s="9" t="str">
        <f aca="false">IF(D73="","",(D73)/(E73))</f>
        <v/>
      </c>
      <c r="H73" s="8" t="n">
        <f aca="false">D73*100</f>
        <v>0</v>
      </c>
      <c r="I73" s="10" t="str">
        <f aca="false">IF(C73 = "", "",C73-B73+1)</f>
        <v/>
      </c>
    </row>
    <row r="74" customFormat="false" ht="13.8" hidden="false" customHeight="false" outlineLevel="0" collapsed="false">
      <c r="F74" s="8" t="str">
        <f aca="false">IF(E74="","",E74*100)</f>
        <v/>
      </c>
      <c r="G74" s="9" t="str">
        <f aca="false">IF(D74="","",(D74)/(E74))</f>
        <v/>
      </c>
      <c r="H74" s="8" t="n">
        <f aca="false">D74*100</f>
        <v>0</v>
      </c>
      <c r="I74" s="10" t="str">
        <f aca="false">IF(C74 = "", "",C74-B74+1)</f>
        <v/>
      </c>
    </row>
    <row r="75" customFormat="false" ht="13.8" hidden="false" customHeight="false" outlineLevel="0" collapsed="false">
      <c r="F75" s="8" t="str">
        <f aca="false">IF(E75="","",E75*100)</f>
        <v/>
      </c>
      <c r="G75" s="9" t="str">
        <f aca="false">IF(D75="","",(D75)/(E75))</f>
        <v/>
      </c>
      <c r="H75" s="8" t="n">
        <f aca="false">D75*100</f>
        <v>0</v>
      </c>
      <c r="I75" s="10" t="str">
        <f aca="false">IF(C75 = "", "",C75-B75+1)</f>
        <v/>
      </c>
    </row>
    <row r="76" customFormat="false" ht="13.8" hidden="false" customHeight="false" outlineLevel="0" collapsed="false">
      <c r="F76" s="8" t="str">
        <f aca="false">IF(E76="","",E76*100)</f>
        <v/>
      </c>
      <c r="G76" s="9" t="str">
        <f aca="false">IF(D76="","",(D76)/(E76))</f>
        <v/>
      </c>
      <c r="H76" s="8" t="n">
        <f aca="false">D76*100</f>
        <v>0</v>
      </c>
      <c r="I76" s="10" t="str">
        <f aca="false">IF(C76 = "", "",C76-B76+1)</f>
        <v/>
      </c>
    </row>
    <row r="77" customFormat="false" ht="13.8" hidden="false" customHeight="false" outlineLevel="0" collapsed="false">
      <c r="F77" s="8" t="str">
        <f aca="false">IF(E77="","",E77*100)</f>
        <v/>
      </c>
      <c r="G77" s="9" t="str">
        <f aca="false">IF(D77="","",(D77)/(E77))</f>
        <v/>
      </c>
      <c r="H77" s="8" t="n">
        <f aca="false">D77*100</f>
        <v>0</v>
      </c>
      <c r="I77" s="10" t="str">
        <f aca="false">IF(C77 = "", "",C77-B77+1)</f>
        <v/>
      </c>
    </row>
    <row r="78" customFormat="false" ht="13.8" hidden="false" customHeight="false" outlineLevel="0" collapsed="false">
      <c r="F78" s="8" t="str">
        <f aca="false">IF(E78="","",E78*100)</f>
        <v/>
      </c>
      <c r="G78" s="9" t="str">
        <f aca="false">IF(D78="","",(D78)/(E78))</f>
        <v/>
      </c>
      <c r="H78" s="8" t="n">
        <f aca="false">D78*100</f>
        <v>0</v>
      </c>
      <c r="I78" s="10" t="str">
        <f aca="false">IF(C78 = "", "",C78-B78+1)</f>
        <v/>
      </c>
    </row>
    <row r="79" customFormat="false" ht="13.8" hidden="false" customHeight="false" outlineLevel="0" collapsed="false">
      <c r="F79" s="8" t="str">
        <f aca="false">IF(E79="","",E79*100)</f>
        <v/>
      </c>
      <c r="G79" s="9" t="str">
        <f aca="false">IF(D79="","",(D79)/(E79))</f>
        <v/>
      </c>
      <c r="H79" s="8" t="n">
        <f aca="false">D79*100</f>
        <v>0</v>
      </c>
      <c r="I79" s="10" t="str">
        <f aca="false">IF(C79 = "", "",C79-B79+1)</f>
        <v/>
      </c>
    </row>
    <row r="80" customFormat="false" ht="13.8" hidden="false" customHeight="false" outlineLevel="0" collapsed="false">
      <c r="F80" s="8" t="str">
        <f aca="false">IF(E80="","",E80*100)</f>
        <v/>
      </c>
      <c r="G80" s="9" t="str">
        <f aca="false">IF(D80="","",(D80)/(E80))</f>
        <v/>
      </c>
      <c r="H80" s="8" t="n">
        <f aca="false">D80*100</f>
        <v>0</v>
      </c>
      <c r="I80" s="10" t="str">
        <f aca="false">IF(C80 = "", "",C80-B80+1)</f>
        <v/>
      </c>
    </row>
    <row r="81" customFormat="false" ht="13.8" hidden="false" customHeight="false" outlineLevel="0" collapsed="false">
      <c r="F81" s="8" t="str">
        <f aca="false">IF(E81="","",E81*100)</f>
        <v/>
      </c>
      <c r="G81" s="9" t="str">
        <f aca="false">IF(D81="","",(D81)/(E81))</f>
        <v/>
      </c>
      <c r="H81" s="8" t="n">
        <f aca="false">D81*100</f>
        <v>0</v>
      </c>
      <c r="I81" s="10" t="str">
        <f aca="false">IF(C81 = "", "",C81-B81+1)</f>
        <v/>
      </c>
    </row>
    <row r="82" customFormat="false" ht="13.8" hidden="false" customHeight="false" outlineLevel="0" collapsed="false">
      <c r="F82" s="8" t="str">
        <f aca="false">IF(E82="","",E82*100)</f>
        <v/>
      </c>
      <c r="G82" s="9" t="str">
        <f aca="false">IF(D82="","",(D82)/(E82))</f>
        <v/>
      </c>
      <c r="H82" s="8" t="n">
        <f aca="false">D82*100</f>
        <v>0</v>
      </c>
      <c r="I82" s="10" t="str">
        <f aca="false">IF(C82 = "", "",C82-B82+1)</f>
        <v/>
      </c>
    </row>
    <row r="83" customFormat="false" ht="13.8" hidden="false" customHeight="false" outlineLevel="0" collapsed="false">
      <c r="F83" s="8" t="str">
        <f aca="false">IF(E83="","",E83*100)</f>
        <v/>
      </c>
      <c r="G83" s="9" t="str">
        <f aca="false">IF(D83="","",(D83)/(E83))</f>
        <v/>
      </c>
      <c r="H83" s="8" t="n">
        <f aca="false">D83*100</f>
        <v>0</v>
      </c>
      <c r="I83" s="10" t="str">
        <f aca="false">IF(C83 = "", "",C83-B83+1)</f>
        <v/>
      </c>
    </row>
    <row r="84" customFormat="false" ht="13.8" hidden="false" customHeight="false" outlineLevel="0" collapsed="false">
      <c r="F84" s="8" t="str">
        <f aca="false">IF(E84="","",E84*100)</f>
        <v/>
      </c>
      <c r="G84" s="9" t="str">
        <f aca="false">IF(D84="","",(D84)/(E84))</f>
        <v/>
      </c>
      <c r="H84" s="8" t="n">
        <f aca="false">D84*100</f>
        <v>0</v>
      </c>
      <c r="I84" s="10" t="str">
        <f aca="false">IF(C84 = "", "",C84-B84+1)</f>
        <v/>
      </c>
    </row>
    <row r="85" customFormat="false" ht="13.8" hidden="false" customHeight="false" outlineLevel="0" collapsed="false">
      <c r="F85" s="8" t="str">
        <f aca="false">IF(E85="","",E85*100)</f>
        <v/>
      </c>
      <c r="G85" s="9" t="str">
        <f aca="false">IF(D85="","",(D85)/(E85))</f>
        <v/>
      </c>
      <c r="H85" s="8" t="n">
        <f aca="false">D85*100</f>
        <v>0</v>
      </c>
      <c r="I85" s="10" t="str">
        <f aca="false">IF(C85 = "", "",C85-B85+1)</f>
        <v/>
      </c>
    </row>
    <row r="86" customFormat="false" ht="13.8" hidden="false" customHeight="false" outlineLevel="0" collapsed="false">
      <c r="F86" s="8" t="str">
        <f aca="false">IF(E86="","",E86*100)</f>
        <v/>
      </c>
      <c r="G86" s="9" t="str">
        <f aca="false">IF(D86="","",(D86)/(E86))</f>
        <v/>
      </c>
      <c r="H86" s="8" t="n">
        <f aca="false">D86*100</f>
        <v>0</v>
      </c>
      <c r="I86" s="10" t="str">
        <f aca="false">IF(C86 = "", "",C86-B86+1)</f>
        <v/>
      </c>
    </row>
    <row r="87" customFormat="false" ht="13.8" hidden="false" customHeight="false" outlineLevel="0" collapsed="false">
      <c r="F87" s="8" t="str">
        <f aca="false">IF(E87="","",E87*100)</f>
        <v/>
      </c>
      <c r="G87" s="9" t="str">
        <f aca="false">IF(D87="","",(D87)/(E87))</f>
        <v/>
      </c>
      <c r="H87" s="8" t="n">
        <f aca="false">D87*100</f>
        <v>0</v>
      </c>
      <c r="I87" s="10" t="str">
        <f aca="false">IF(C87 = "", "",C87-B87+1)</f>
        <v/>
      </c>
    </row>
    <row r="88" customFormat="false" ht="13.8" hidden="false" customHeight="false" outlineLevel="0" collapsed="false">
      <c r="F88" s="8" t="str">
        <f aca="false">IF(E88="","",E88*100)</f>
        <v/>
      </c>
      <c r="G88" s="9" t="str">
        <f aca="false">IF(D88="","",(D88)/(E88))</f>
        <v/>
      </c>
      <c r="H88" s="8" t="n">
        <f aca="false">D88*100</f>
        <v>0</v>
      </c>
      <c r="I88" s="10" t="str">
        <f aca="false">IF(C88 = "", "",C88-B88+1)</f>
        <v/>
      </c>
    </row>
    <row r="89" customFormat="false" ht="13.8" hidden="false" customHeight="false" outlineLevel="0" collapsed="false">
      <c r="F89" s="8" t="str">
        <f aca="false">IF(E89="","",E89*100)</f>
        <v/>
      </c>
      <c r="G89" s="9" t="str">
        <f aca="false">IF(D89="","",(D89)/(E89))</f>
        <v/>
      </c>
      <c r="H89" s="8" t="n">
        <f aca="false">D89*100</f>
        <v>0</v>
      </c>
      <c r="I89" s="10" t="str">
        <f aca="false">IF(C89 = "", "",C89-B89+1)</f>
        <v/>
      </c>
    </row>
    <row r="90" customFormat="false" ht="13.8" hidden="false" customHeight="false" outlineLevel="0" collapsed="false">
      <c r="F90" s="8" t="str">
        <f aca="false">IF(E90="","",E90*100)</f>
        <v/>
      </c>
      <c r="G90" s="9" t="str">
        <f aca="false">IF(D90="","",(D90)/(E90))</f>
        <v/>
      </c>
      <c r="H90" s="8" t="n">
        <f aca="false">D90*100</f>
        <v>0</v>
      </c>
      <c r="I90" s="10" t="str">
        <f aca="false">IF(C90 = "", "",C90-B90+1)</f>
        <v/>
      </c>
    </row>
    <row r="91" customFormat="false" ht="13.8" hidden="false" customHeight="false" outlineLevel="0" collapsed="false">
      <c r="F91" s="8" t="str">
        <f aca="false">IF(E91="","",E91*100)</f>
        <v/>
      </c>
      <c r="G91" s="9" t="str">
        <f aca="false">IF(D91="","",(D91)/(E91))</f>
        <v/>
      </c>
      <c r="H91" s="8" t="n">
        <f aca="false">D91*100</f>
        <v>0</v>
      </c>
      <c r="I91" s="10" t="str">
        <f aca="false">IF(C91 = "", "",C91-B91+1)</f>
        <v/>
      </c>
    </row>
    <row r="92" customFormat="false" ht="13.8" hidden="false" customHeight="false" outlineLevel="0" collapsed="false">
      <c r="F92" s="8" t="str">
        <f aca="false">IF(E92="","",E92*100)</f>
        <v/>
      </c>
      <c r="G92" s="9" t="str">
        <f aca="false">IF(D92="","",(D92)/(E92))</f>
        <v/>
      </c>
      <c r="H92" s="8" t="n">
        <f aca="false">D92*100</f>
        <v>0</v>
      </c>
      <c r="I92" s="10" t="str">
        <f aca="false">IF(C92 = "", "",C92-B92+1)</f>
        <v/>
      </c>
    </row>
    <row r="93" customFormat="false" ht="13.8" hidden="false" customHeight="false" outlineLevel="0" collapsed="false">
      <c r="F93" s="8" t="str">
        <f aca="false">IF(E93="","",E93*100)</f>
        <v/>
      </c>
      <c r="G93" s="9" t="str">
        <f aca="false">IF(D93="","",(D93)/(E93))</f>
        <v/>
      </c>
      <c r="H93" s="8" t="n">
        <f aca="false">D93*100</f>
        <v>0</v>
      </c>
      <c r="I93" s="10" t="str">
        <f aca="false">IF(C93 = "", "",C93-B93+1)</f>
        <v/>
      </c>
    </row>
    <row r="94" customFormat="false" ht="13.8" hidden="false" customHeight="false" outlineLevel="0" collapsed="false">
      <c r="F94" s="8" t="str">
        <f aca="false">IF(E94="","",E94*100)</f>
        <v/>
      </c>
      <c r="G94" s="9" t="str">
        <f aca="false">IF(D94="","",(D94)/(E94))</f>
        <v/>
      </c>
      <c r="H94" s="8" t="n">
        <f aca="false">D94*100</f>
        <v>0</v>
      </c>
      <c r="I94" s="10" t="str">
        <f aca="false">IF(C94 = "", "",C94-B94+1)</f>
        <v/>
      </c>
    </row>
    <row r="95" customFormat="false" ht="13.8" hidden="false" customHeight="false" outlineLevel="0" collapsed="false">
      <c r="F95" s="8" t="str">
        <f aca="false">IF(E95="","",E95*100)</f>
        <v/>
      </c>
      <c r="G95" s="9" t="str">
        <f aca="false">IF(D95="","",(D95)/(E95))</f>
        <v/>
      </c>
      <c r="H95" s="8" t="n">
        <f aca="false">D95*100</f>
        <v>0</v>
      </c>
      <c r="I95" s="10" t="str">
        <f aca="false">IF(C95 = "", "",C95-B95+1)</f>
        <v/>
      </c>
    </row>
    <row r="96" customFormat="false" ht="13.8" hidden="false" customHeight="false" outlineLevel="0" collapsed="false">
      <c r="F96" s="8" t="str">
        <f aca="false">IF(E96="","",E96*100)</f>
        <v/>
      </c>
      <c r="G96" s="9" t="str">
        <f aca="false">IF(D96="","",(D96)/(E96))</f>
        <v/>
      </c>
      <c r="H96" s="8" t="n">
        <f aca="false">D96*100</f>
        <v>0</v>
      </c>
      <c r="I96" s="10" t="str">
        <f aca="false">IF(C96 = "", "",C96-B96+1)</f>
        <v/>
      </c>
    </row>
    <row r="97" customFormat="false" ht="13.8" hidden="false" customHeight="false" outlineLevel="0" collapsed="false">
      <c r="F97" s="8" t="str">
        <f aca="false">IF(E97="","",E97*100)</f>
        <v/>
      </c>
      <c r="G97" s="9" t="str">
        <f aca="false">IF(D97="","",(D97)/(E97))</f>
        <v/>
      </c>
      <c r="H97" s="8" t="n">
        <f aca="false">D97*100</f>
        <v>0</v>
      </c>
      <c r="I97" s="10" t="str">
        <f aca="false">IF(C97 = "", "",C97-B97+1)</f>
        <v/>
      </c>
    </row>
    <row r="98" customFormat="false" ht="13.8" hidden="false" customHeight="false" outlineLevel="0" collapsed="false">
      <c r="F98" s="8" t="str">
        <f aca="false">IF(E98="","",E98*100)</f>
        <v/>
      </c>
      <c r="G98" s="9" t="str">
        <f aca="false">IF(D98="","",(D98)/(E98))</f>
        <v/>
      </c>
      <c r="H98" s="8" t="n">
        <f aca="false">D98*100</f>
        <v>0</v>
      </c>
      <c r="I98" s="10" t="str">
        <f aca="false">IF(C98 = "", "",C98-B98+1)</f>
        <v/>
      </c>
    </row>
    <row r="99" customFormat="false" ht="13.8" hidden="false" customHeight="false" outlineLevel="0" collapsed="false">
      <c r="F99" s="8" t="str">
        <f aca="false">IF(E99="","",E99*100)</f>
        <v/>
      </c>
      <c r="G99" s="9" t="str">
        <f aca="false">IF(D99="","",(D99)/(E99))</f>
        <v/>
      </c>
      <c r="H99" s="8" t="n">
        <f aca="false">D99*100</f>
        <v>0</v>
      </c>
      <c r="I99" s="10" t="str">
        <f aca="false">IF(C99 = "", "",C99-B99+1)</f>
        <v/>
      </c>
    </row>
    <row r="100" customFormat="false" ht="13.8" hidden="false" customHeight="false" outlineLevel="0" collapsed="false">
      <c r="F100" s="8" t="str">
        <f aca="false">IF(E100="","",E100*100)</f>
        <v/>
      </c>
      <c r="G100" s="9" t="str">
        <f aca="false">IF(D100="","",(D100)/(E100))</f>
        <v/>
      </c>
      <c r="H100" s="8" t="n">
        <f aca="false">D100*100</f>
        <v>0</v>
      </c>
      <c r="I100" s="10" t="str">
        <f aca="false">IF(C100 = "", "",C100-B100+1)</f>
        <v/>
      </c>
    </row>
    <row r="101" customFormat="false" ht="13.8" hidden="false" customHeight="false" outlineLevel="0" collapsed="false">
      <c r="F101" s="8" t="str">
        <f aca="false">IF(E101="","",E101*100)</f>
        <v/>
      </c>
      <c r="G101" s="9" t="str">
        <f aca="false">IF(D101="","",(D101)/(E101))</f>
        <v/>
      </c>
      <c r="H101" s="8" t="n">
        <f aca="false">D101*100</f>
        <v>0</v>
      </c>
      <c r="I101" s="10" t="str">
        <f aca="false">IF(C101 = "", "",C101-B101+1)</f>
        <v/>
      </c>
    </row>
    <row r="102" customFormat="false" ht="13.8" hidden="false" customHeight="false" outlineLevel="0" collapsed="false">
      <c r="F102" s="8" t="str">
        <f aca="false">IF(E102="","",E102*100)</f>
        <v/>
      </c>
      <c r="G102" s="9" t="str">
        <f aca="false">IF(D102="","",(D102)/(E102))</f>
        <v/>
      </c>
      <c r="H102" s="8" t="n">
        <f aca="false">D102*100</f>
        <v>0</v>
      </c>
      <c r="I102" s="10" t="str">
        <f aca="false">IF(C102 = "", "",C102-B102+1)</f>
        <v/>
      </c>
    </row>
    <row r="103" customFormat="false" ht="13.8" hidden="false" customHeight="false" outlineLevel="0" collapsed="false">
      <c r="F103" s="8" t="str">
        <f aca="false">IF(E103="","",E103*100)</f>
        <v/>
      </c>
      <c r="G103" s="9" t="str">
        <f aca="false">IF(D103="","",(D103)/(E103))</f>
        <v/>
      </c>
      <c r="H103" s="8" t="n">
        <f aca="false">D103*100</f>
        <v>0</v>
      </c>
      <c r="I103" s="10" t="str">
        <f aca="false">IF(C103 = "", "",C103-B103+1)</f>
        <v/>
      </c>
    </row>
    <row r="104" customFormat="false" ht="13.8" hidden="false" customHeight="false" outlineLevel="0" collapsed="false">
      <c r="F104" s="8" t="str">
        <f aca="false">IF(E104="","",E104*100)</f>
        <v/>
      </c>
      <c r="G104" s="9" t="str">
        <f aca="false">IF(D104="","",(D104)/(E104))</f>
        <v/>
      </c>
      <c r="H104" s="8" t="n">
        <f aca="false">D104*100</f>
        <v>0</v>
      </c>
      <c r="I104" s="10" t="str">
        <f aca="false">IF(C104 = "", "",C104-B104+1)</f>
        <v/>
      </c>
    </row>
    <row r="105" customFormat="false" ht="13.8" hidden="false" customHeight="false" outlineLevel="0" collapsed="false">
      <c r="F105" s="8" t="str">
        <f aca="false">IF(E105="","",E105*100)</f>
        <v/>
      </c>
      <c r="G105" s="9" t="str">
        <f aca="false">IF(D105="","",(D105)/(E105))</f>
        <v/>
      </c>
      <c r="H105" s="8" t="n">
        <f aca="false">D105*100</f>
        <v>0</v>
      </c>
      <c r="I105" s="10" t="str">
        <f aca="false">IF(C105 = "", "",C105-B105+1)</f>
        <v/>
      </c>
    </row>
    <row r="106" customFormat="false" ht="13.8" hidden="false" customHeight="false" outlineLevel="0" collapsed="false">
      <c r="F106" s="8" t="str">
        <f aca="false">IF(E106="","",E106*100)</f>
        <v/>
      </c>
      <c r="G106" s="9" t="str">
        <f aca="false">IF(D106="","",(D106)/(E106))</f>
        <v/>
      </c>
      <c r="H106" s="8" t="n">
        <f aca="false">D106*100</f>
        <v>0</v>
      </c>
      <c r="I106" s="10" t="str">
        <f aca="false">IF(C106 = "", "",C106-B106+1)</f>
        <v/>
      </c>
    </row>
    <row r="107" customFormat="false" ht="13.8" hidden="false" customHeight="false" outlineLevel="0" collapsed="false">
      <c r="F107" s="8" t="str">
        <f aca="false">IF(E107="","",E107*100)</f>
        <v/>
      </c>
      <c r="G107" s="9" t="str">
        <f aca="false">IF(D107="","",(D107)/(E107))</f>
        <v/>
      </c>
      <c r="H107" s="8" t="n">
        <f aca="false">D107*100</f>
        <v>0</v>
      </c>
      <c r="I107" s="10" t="str">
        <f aca="false">IF(C107 = "", "",C107-B107+1)</f>
        <v/>
      </c>
    </row>
    <row r="108" customFormat="false" ht="13.8" hidden="false" customHeight="false" outlineLevel="0" collapsed="false">
      <c r="F108" s="8" t="str">
        <f aca="false">IF(E108="","",E108*100)</f>
        <v/>
      </c>
      <c r="G108" s="9" t="str">
        <f aca="false">IF(D108="","",(D108)/(E108))</f>
        <v/>
      </c>
      <c r="H108" s="8" t="n">
        <f aca="false">D108*100</f>
        <v>0</v>
      </c>
      <c r="I108" s="10" t="str">
        <f aca="false">IF(C108 = "", "",C108-B108+1)</f>
        <v/>
      </c>
    </row>
    <row r="109" customFormat="false" ht="13.8" hidden="false" customHeight="false" outlineLevel="0" collapsed="false">
      <c r="F109" s="8" t="str">
        <f aca="false">IF(E109="","",E109*100)</f>
        <v/>
      </c>
      <c r="G109" s="9" t="str">
        <f aca="false">IF(D109="","",(D109)/(E109))</f>
        <v/>
      </c>
      <c r="H109" s="8" t="n">
        <f aca="false">D109*100</f>
        <v>0</v>
      </c>
      <c r="I109" s="10" t="str">
        <f aca="false">IF(C109 = "", "",C109-B109+1)</f>
        <v/>
      </c>
    </row>
    <row r="110" customFormat="false" ht="13.8" hidden="false" customHeight="false" outlineLevel="0" collapsed="false">
      <c r="F110" s="8" t="str">
        <f aca="false">IF(E110="","",E110*100)</f>
        <v/>
      </c>
      <c r="G110" s="9" t="str">
        <f aca="false">IF(D110="","",(D110)/(E110))</f>
        <v/>
      </c>
      <c r="H110" s="8" t="n">
        <f aca="false">D110*100</f>
        <v>0</v>
      </c>
      <c r="I110" s="10" t="str">
        <f aca="false">IF(C110 = "", "",C110-B110+1)</f>
        <v/>
      </c>
    </row>
    <row r="111" customFormat="false" ht="13.8" hidden="false" customHeight="false" outlineLevel="0" collapsed="false">
      <c r="F111" s="8" t="str">
        <f aca="false">IF(E111="","",E111*100)</f>
        <v/>
      </c>
      <c r="G111" s="9" t="str">
        <f aca="false">IF(D111="","",(D111)/(E111))</f>
        <v/>
      </c>
      <c r="H111" s="8" t="n">
        <f aca="false">D111*100</f>
        <v>0</v>
      </c>
      <c r="I111" s="10" t="str">
        <f aca="false">IF(C111 = "", "",C111-B111+1)</f>
        <v/>
      </c>
    </row>
    <row r="112" customFormat="false" ht="13.8" hidden="false" customHeight="false" outlineLevel="0" collapsed="false">
      <c r="F112" s="8" t="str">
        <f aca="false">IF(E112="","",E112*100)</f>
        <v/>
      </c>
      <c r="G112" s="9" t="str">
        <f aca="false">IF(D112="","",(D112)/(E112))</f>
        <v/>
      </c>
      <c r="H112" s="8" t="n">
        <f aca="false">D112*100</f>
        <v>0</v>
      </c>
      <c r="I112" s="10" t="str">
        <f aca="false">IF(C112 = "", "",C112-B112+1)</f>
        <v/>
      </c>
    </row>
    <row r="113" customFormat="false" ht="13.8" hidden="false" customHeight="false" outlineLevel="0" collapsed="false">
      <c r="F113" s="8" t="str">
        <f aca="false">IF(E113="","",E113*100)</f>
        <v/>
      </c>
      <c r="G113" s="9" t="str">
        <f aca="false">IF(D113="","",(D113)/(E113))</f>
        <v/>
      </c>
      <c r="H113" s="8" t="n">
        <f aca="false">D113*100</f>
        <v>0</v>
      </c>
      <c r="I113" s="10" t="str">
        <f aca="false">IF(C113 = "", "",C113-B113+1)</f>
        <v/>
      </c>
    </row>
    <row r="114" customFormat="false" ht="13.8" hidden="false" customHeight="false" outlineLevel="0" collapsed="false">
      <c r="F114" s="8" t="str">
        <f aca="false">IF(E114="","",E114*100)</f>
        <v/>
      </c>
      <c r="G114" s="9" t="str">
        <f aca="false">IF(D114="","",(D114)/(E114))</f>
        <v/>
      </c>
      <c r="H114" s="8" t="n">
        <f aca="false">D114*100</f>
        <v>0</v>
      </c>
      <c r="I114" s="10" t="str">
        <f aca="false">IF(C114 = "", "",C114-B114+1)</f>
        <v/>
      </c>
    </row>
    <row r="115" customFormat="false" ht="13.8" hidden="false" customHeight="false" outlineLevel="0" collapsed="false">
      <c r="F115" s="8" t="str">
        <f aca="false">IF(E115="","",E115*100)</f>
        <v/>
      </c>
      <c r="G115" s="9" t="str">
        <f aca="false">IF(D115="","",(D115)/(E115))</f>
        <v/>
      </c>
      <c r="H115" s="8" t="n">
        <f aca="false">D115*100</f>
        <v>0</v>
      </c>
      <c r="I115" s="10" t="str">
        <f aca="false">IF(C115 = "", "",C115-B115+1)</f>
        <v/>
      </c>
    </row>
    <row r="116" customFormat="false" ht="13.8" hidden="false" customHeight="false" outlineLevel="0" collapsed="false">
      <c r="F116" s="8" t="str">
        <f aca="false">IF(E116="","",E116*100)</f>
        <v/>
      </c>
      <c r="G116" s="9" t="str">
        <f aca="false">IF(D116="","",(D116)/(E116))</f>
        <v/>
      </c>
      <c r="H116" s="8" t="n">
        <f aca="false">D116*100</f>
        <v>0</v>
      </c>
      <c r="I116" s="10" t="str">
        <f aca="false">IF(C116 = "", "",C116-B116+1)</f>
        <v/>
      </c>
    </row>
    <row r="117" customFormat="false" ht="13.8" hidden="false" customHeight="false" outlineLevel="0" collapsed="false">
      <c r="F117" s="8" t="str">
        <f aca="false">IF(E117="","",E117*100)</f>
        <v/>
      </c>
      <c r="G117" s="9" t="str">
        <f aca="false">IF(D117="","",(D117)/(E117))</f>
        <v/>
      </c>
      <c r="H117" s="8" t="n">
        <f aca="false">D117*100</f>
        <v>0</v>
      </c>
      <c r="I117" s="10" t="str">
        <f aca="false">IF(C117 = "", "",C117-B117+1)</f>
        <v/>
      </c>
    </row>
    <row r="118" customFormat="false" ht="13.8" hidden="false" customHeight="false" outlineLevel="0" collapsed="false">
      <c r="F118" s="8" t="str">
        <f aca="false">IF(E118="","",E118*100)</f>
        <v/>
      </c>
      <c r="G118" s="9" t="str">
        <f aca="false">IF(D118="","",(D118)/(E118))</f>
        <v/>
      </c>
      <c r="H118" s="8" t="n">
        <f aca="false">D118*100</f>
        <v>0</v>
      </c>
      <c r="I118" s="10" t="str">
        <f aca="false">IF(C118 = "", "",C118-B118+1)</f>
        <v/>
      </c>
    </row>
    <row r="119" customFormat="false" ht="13.8" hidden="false" customHeight="false" outlineLevel="0" collapsed="false">
      <c r="F119" s="8" t="str">
        <f aca="false">IF(E119="","",E119*100)</f>
        <v/>
      </c>
      <c r="G119" s="9" t="str">
        <f aca="false">IF(D119="","",(D119)/(E119))</f>
        <v/>
      </c>
      <c r="H119" s="8" t="n">
        <f aca="false">D119*100</f>
        <v>0</v>
      </c>
      <c r="I119" s="10" t="str">
        <f aca="false">IF(C119 = "", "",C119-B119+1)</f>
        <v/>
      </c>
    </row>
    <row r="120" customFormat="false" ht="13.8" hidden="false" customHeight="false" outlineLevel="0" collapsed="false">
      <c r="F120" s="8" t="str">
        <f aca="false">IF(E120="","",E120*100)</f>
        <v/>
      </c>
      <c r="G120" s="9" t="str">
        <f aca="false">IF(D120="","",(D120)/(E120))</f>
        <v/>
      </c>
      <c r="H120" s="8" t="n">
        <f aca="false">D120*100</f>
        <v>0</v>
      </c>
      <c r="I120" s="10" t="str">
        <f aca="false">IF(C120 = "", "",C120-B120+1)</f>
        <v/>
      </c>
    </row>
    <row r="121" customFormat="false" ht="13.8" hidden="false" customHeight="false" outlineLevel="0" collapsed="false">
      <c r="F121" s="8" t="str">
        <f aca="false">IF(E121="","",E121*100)</f>
        <v/>
      </c>
      <c r="G121" s="9" t="str">
        <f aca="false">IF(D121="","",(D121)/(E121))</f>
        <v/>
      </c>
      <c r="H121" s="8" t="n">
        <f aca="false">D121*100</f>
        <v>0</v>
      </c>
      <c r="I121" s="10" t="str">
        <f aca="false">IF(C121 = "", "",C121-B121+1)</f>
        <v/>
      </c>
    </row>
    <row r="122" customFormat="false" ht="13.8" hidden="false" customHeight="false" outlineLevel="0" collapsed="false">
      <c r="F122" s="8" t="str">
        <f aca="false">IF(E122="","",E122*100)</f>
        <v/>
      </c>
      <c r="G122" s="9" t="str">
        <f aca="false">IF(D122="","",(D122)/(E122))</f>
        <v/>
      </c>
      <c r="H122" s="8" t="n">
        <f aca="false">D122*100</f>
        <v>0</v>
      </c>
      <c r="I122" s="10" t="str">
        <f aca="false">IF(C122 = "", "",C122-B122+1)</f>
        <v/>
      </c>
    </row>
    <row r="123" customFormat="false" ht="13.8" hidden="false" customHeight="false" outlineLevel="0" collapsed="false">
      <c r="F123" s="8" t="str">
        <f aca="false">IF(E123="","",E123*100)</f>
        <v/>
      </c>
      <c r="G123" s="9" t="str">
        <f aca="false">IF(D123="","",(D123)/(E123))</f>
        <v/>
      </c>
      <c r="H123" s="8" t="n">
        <f aca="false">D123*100</f>
        <v>0</v>
      </c>
      <c r="I123" s="10" t="str">
        <f aca="false">IF(C123 = "", "",C123-B123+1)</f>
        <v/>
      </c>
    </row>
    <row r="124" customFormat="false" ht="13.8" hidden="false" customHeight="false" outlineLevel="0" collapsed="false">
      <c r="F124" s="8" t="str">
        <f aca="false">IF(E124="","",E124*100)</f>
        <v/>
      </c>
      <c r="G124" s="9" t="str">
        <f aca="false">IF(D124="","",(D124)/(E124))</f>
        <v/>
      </c>
      <c r="H124" s="8" t="n">
        <f aca="false">D124*100</f>
        <v>0</v>
      </c>
      <c r="I124" s="10" t="str">
        <f aca="false">IF(C124 = "", "",C124-B124+1)</f>
        <v/>
      </c>
    </row>
    <row r="125" customFormat="false" ht="13.8" hidden="false" customHeight="false" outlineLevel="0" collapsed="false">
      <c r="F125" s="8" t="str">
        <f aca="false">IF(E125="","",E125*100)</f>
        <v/>
      </c>
      <c r="G125" s="9" t="str">
        <f aca="false">IF(D125="","",(D125)/(E125))</f>
        <v/>
      </c>
      <c r="H125" s="8" t="n">
        <f aca="false">D125*100</f>
        <v>0</v>
      </c>
      <c r="I125" s="10" t="str">
        <f aca="false">IF(C125 = "", "",C125-B125+1)</f>
        <v/>
      </c>
    </row>
    <row r="126" customFormat="false" ht="13.8" hidden="false" customHeight="false" outlineLevel="0" collapsed="false">
      <c r="F126" s="8" t="str">
        <f aca="false">IF(E126="","",E126*100)</f>
        <v/>
      </c>
      <c r="G126" s="9" t="str">
        <f aca="false">IF(D126="","",(D126)/(E126))</f>
        <v/>
      </c>
      <c r="H126" s="8" t="n">
        <f aca="false">D126*100</f>
        <v>0</v>
      </c>
      <c r="I126" s="10" t="str">
        <f aca="false">IF(C126 = "", "",C126-B126+1)</f>
        <v/>
      </c>
    </row>
    <row r="127" customFormat="false" ht="13.8" hidden="false" customHeight="false" outlineLevel="0" collapsed="false">
      <c r="F127" s="8" t="str">
        <f aca="false">IF(E127="","",E127*100)</f>
        <v/>
      </c>
      <c r="G127" s="9" t="str">
        <f aca="false">IF(D127="","",(D127)/(E127))</f>
        <v/>
      </c>
      <c r="H127" s="8" t="n">
        <f aca="false">D127*100</f>
        <v>0</v>
      </c>
      <c r="I127" s="10" t="str">
        <f aca="false">IF(C127 = "", "",C127-B127+1)</f>
        <v/>
      </c>
    </row>
    <row r="128" customFormat="false" ht="13.8" hidden="false" customHeight="false" outlineLevel="0" collapsed="false">
      <c r="F128" s="8" t="str">
        <f aca="false">IF(E128="","",E128*100)</f>
        <v/>
      </c>
      <c r="G128" s="9" t="str">
        <f aca="false">IF(D128="","",(D128)/(E128))</f>
        <v/>
      </c>
      <c r="H128" s="8" t="n">
        <f aca="false">D128*100</f>
        <v>0</v>
      </c>
      <c r="I128" s="10" t="str">
        <f aca="false">IF(C128 = "", "",C128-B128+1)</f>
        <v/>
      </c>
    </row>
    <row r="129" customFormat="false" ht="13.8" hidden="false" customHeight="false" outlineLevel="0" collapsed="false">
      <c r="F129" s="8" t="str">
        <f aca="false">IF(E129="","",E129*100)</f>
        <v/>
      </c>
      <c r="G129" s="9" t="str">
        <f aca="false">IF(D129="","",(D129)/(E129))</f>
        <v/>
      </c>
      <c r="H129" s="8" t="n">
        <f aca="false">D129*100</f>
        <v>0</v>
      </c>
      <c r="I129" s="10" t="str">
        <f aca="false">IF(C129 = "", "",C129-B129+1)</f>
        <v/>
      </c>
    </row>
    <row r="130" customFormat="false" ht="13.8" hidden="false" customHeight="false" outlineLevel="0" collapsed="false">
      <c r="F130" s="8" t="str">
        <f aca="false">IF(E130="","",E130*100)</f>
        <v/>
      </c>
      <c r="G130" s="9" t="str">
        <f aca="false">IF(D130="","",(D130)/(E130))</f>
        <v/>
      </c>
      <c r="H130" s="8" t="n">
        <f aca="false">D130*100</f>
        <v>0</v>
      </c>
      <c r="I130" s="10" t="str">
        <f aca="false">IF(C130 = "", "",C130-B130+1)</f>
        <v/>
      </c>
    </row>
    <row r="131" customFormat="false" ht="13.8" hidden="false" customHeight="false" outlineLevel="0" collapsed="false">
      <c r="F131" s="8" t="str">
        <f aca="false">IF(E131="","",E131*100)</f>
        <v/>
      </c>
      <c r="G131" s="9" t="str">
        <f aca="false">IF(D131="","",(D131)/(E131))</f>
        <v/>
      </c>
      <c r="H131" s="8" t="n">
        <f aca="false">D131*100</f>
        <v>0</v>
      </c>
      <c r="I131" s="10" t="str">
        <f aca="false">IF(C131 = "", "",C131-B131+1)</f>
        <v/>
      </c>
    </row>
    <row r="132" customFormat="false" ht="13.8" hidden="false" customHeight="false" outlineLevel="0" collapsed="false">
      <c r="F132" s="8" t="str">
        <f aca="false">IF(E132="","",E132*100)</f>
        <v/>
      </c>
      <c r="G132" s="9" t="str">
        <f aca="false">IF(D132="","",(D132)/(E132))</f>
        <v/>
      </c>
      <c r="H132" s="8" t="n">
        <f aca="false">D132*100</f>
        <v>0</v>
      </c>
      <c r="I132" s="10" t="str">
        <f aca="false">IF(C132 = "", "",C132-B132+1)</f>
        <v/>
      </c>
    </row>
    <row r="133" customFormat="false" ht="13.8" hidden="false" customHeight="false" outlineLevel="0" collapsed="false">
      <c r="F133" s="8" t="str">
        <f aca="false">IF(E133="","",E133*100)</f>
        <v/>
      </c>
      <c r="G133" s="9" t="str">
        <f aca="false">IF(D133="","",(D133)/(E133))</f>
        <v/>
      </c>
      <c r="H133" s="8" t="n">
        <f aca="false">D133*100</f>
        <v>0</v>
      </c>
      <c r="I133" s="10" t="str">
        <f aca="false">IF(C133 = "", "",C133-B133+1)</f>
        <v/>
      </c>
    </row>
    <row r="134" customFormat="false" ht="13.8" hidden="false" customHeight="false" outlineLevel="0" collapsed="false">
      <c r="F134" s="8" t="str">
        <f aca="false">IF(E134="","",E134*100)</f>
        <v/>
      </c>
      <c r="G134" s="9" t="str">
        <f aca="false">IF(D134="","",(D134)/(E134))</f>
        <v/>
      </c>
      <c r="H134" s="8" t="n">
        <f aca="false">D134*100</f>
        <v>0</v>
      </c>
      <c r="I134" s="10" t="str">
        <f aca="false">IF(C134 = "", "",C134-B134+1)</f>
        <v/>
      </c>
    </row>
    <row r="135" customFormat="false" ht="13.8" hidden="false" customHeight="false" outlineLevel="0" collapsed="false">
      <c r="F135" s="8" t="str">
        <f aca="false">IF(E135="","",E135*100)</f>
        <v/>
      </c>
      <c r="G135" s="9" t="str">
        <f aca="false">IF(D135="","",(D135)/(E135))</f>
        <v/>
      </c>
      <c r="H135" s="8" t="n">
        <f aca="false">D135*100</f>
        <v>0</v>
      </c>
      <c r="I135" s="10" t="str">
        <f aca="false">IF(C135 = "", "",C135-B135+1)</f>
        <v/>
      </c>
    </row>
    <row r="136" customFormat="false" ht="13.8" hidden="false" customHeight="false" outlineLevel="0" collapsed="false">
      <c r="F136" s="8" t="str">
        <f aca="false">IF(E136="","",E136*100)</f>
        <v/>
      </c>
      <c r="G136" s="9" t="str">
        <f aca="false">IF(D136="","",(D136)/(E136))</f>
        <v/>
      </c>
      <c r="H136" s="8" t="n">
        <f aca="false">D136*100</f>
        <v>0</v>
      </c>
      <c r="I136" s="10" t="str">
        <f aca="false">IF(C136 = "", "",C136-B136+1)</f>
        <v/>
      </c>
    </row>
    <row r="137" customFormat="false" ht="13.8" hidden="false" customHeight="false" outlineLevel="0" collapsed="false">
      <c r="F137" s="8" t="str">
        <f aca="false">IF(E137="","",E137*100)</f>
        <v/>
      </c>
      <c r="G137" s="9" t="str">
        <f aca="false">IF(D137="","",(D137)/(E137))</f>
        <v/>
      </c>
      <c r="H137" s="8" t="n">
        <f aca="false">D137*100</f>
        <v>0</v>
      </c>
      <c r="I137" s="10" t="str">
        <f aca="false">IF(C137 = "", "",C137-B137+1)</f>
        <v/>
      </c>
    </row>
    <row r="138" customFormat="false" ht="13.8" hidden="false" customHeight="false" outlineLevel="0" collapsed="false">
      <c r="F138" s="8" t="str">
        <f aca="false">IF(E138="","",E138*100)</f>
        <v/>
      </c>
      <c r="G138" s="9" t="str">
        <f aca="false">IF(D138="","",(D138)/(E138))</f>
        <v/>
      </c>
      <c r="H138" s="8" t="n">
        <f aca="false">D138*100</f>
        <v>0</v>
      </c>
      <c r="I138" s="10" t="str">
        <f aca="false">IF(C138 = "", "",C138-B138+1)</f>
        <v/>
      </c>
    </row>
    <row r="139" customFormat="false" ht="13.8" hidden="false" customHeight="false" outlineLevel="0" collapsed="false">
      <c r="F139" s="8" t="str">
        <f aca="false">IF(E139="","",E139*100)</f>
        <v/>
      </c>
      <c r="G139" s="9" t="str">
        <f aca="false">IF(D139="","",(D139)/(E139))</f>
        <v/>
      </c>
      <c r="H139" s="8" t="n">
        <f aca="false">D139*100</f>
        <v>0</v>
      </c>
      <c r="I139" s="10" t="str">
        <f aca="false">IF(C139 = "", "",C139-B139+1)</f>
        <v/>
      </c>
    </row>
    <row r="140" customFormat="false" ht="13.8" hidden="false" customHeight="false" outlineLevel="0" collapsed="false">
      <c r="F140" s="8" t="str">
        <f aca="false">IF(E140="","",E140*100)</f>
        <v/>
      </c>
      <c r="G140" s="9" t="str">
        <f aca="false">IF(D140="","",(D140)/(E140))</f>
        <v/>
      </c>
      <c r="H140" s="8" t="n">
        <f aca="false">D140*100</f>
        <v>0</v>
      </c>
      <c r="I140" s="10" t="str">
        <f aca="false">IF(C140 = "", "",C140-B140+1)</f>
        <v/>
      </c>
    </row>
    <row r="141" customFormat="false" ht="13.8" hidden="false" customHeight="false" outlineLevel="0" collapsed="false">
      <c r="F141" s="8" t="str">
        <f aca="false">IF(E141="","",E141*100)</f>
        <v/>
      </c>
      <c r="G141" s="9" t="str">
        <f aca="false">IF(D141="","",(D141)/(E141))</f>
        <v/>
      </c>
      <c r="H141" s="8" t="n">
        <f aca="false">D141*100</f>
        <v>0</v>
      </c>
      <c r="I141" s="10" t="str">
        <f aca="false">IF(C141 = "", "",C141-B141+1)</f>
        <v/>
      </c>
    </row>
    <row r="142" customFormat="false" ht="13.8" hidden="false" customHeight="false" outlineLevel="0" collapsed="false">
      <c r="F142" s="8" t="str">
        <f aca="false">IF(E142="","",E142*100)</f>
        <v/>
      </c>
      <c r="G142" s="9" t="str">
        <f aca="false">IF(D142="","",(D142)/(E142))</f>
        <v/>
      </c>
      <c r="H142" s="8" t="n">
        <f aca="false">D142*100</f>
        <v>0</v>
      </c>
      <c r="I142" s="10" t="str">
        <f aca="false">IF(C142 = "", "",C142-B142+1)</f>
        <v/>
      </c>
    </row>
    <row r="143" customFormat="false" ht="13.8" hidden="false" customHeight="false" outlineLevel="0" collapsed="false">
      <c r="F143" s="8" t="str">
        <f aca="false">IF(E143="","",E143*100)</f>
        <v/>
      </c>
      <c r="G143" s="9" t="str">
        <f aca="false">IF(D143="","",(D143)/(E143))</f>
        <v/>
      </c>
      <c r="H143" s="8" t="n">
        <f aca="false">D143*100</f>
        <v>0</v>
      </c>
      <c r="I143" s="10" t="str">
        <f aca="false">IF(C143 = "", "",C143-B143+1)</f>
        <v/>
      </c>
    </row>
    <row r="144" customFormat="false" ht="13.8" hidden="false" customHeight="false" outlineLevel="0" collapsed="false">
      <c r="F144" s="8" t="str">
        <f aca="false">IF(E144="","",E144*100)</f>
        <v/>
      </c>
      <c r="G144" s="9" t="str">
        <f aca="false">IF(D144="","",(D144)/(E144))</f>
        <v/>
      </c>
      <c r="H144" s="8" t="n">
        <f aca="false">D144*100</f>
        <v>0</v>
      </c>
      <c r="I144" s="10" t="str">
        <f aca="false">IF(C144 = "", "",C144-B144+1)</f>
        <v/>
      </c>
    </row>
    <row r="145" customFormat="false" ht="13.8" hidden="false" customHeight="false" outlineLevel="0" collapsed="false">
      <c r="F145" s="8" t="str">
        <f aca="false">IF(E145="","",E145*100)</f>
        <v/>
      </c>
      <c r="G145" s="9" t="str">
        <f aca="false">IF(D145="","",(D145)/(E145))</f>
        <v/>
      </c>
      <c r="H145" s="8" t="n">
        <f aca="false">D145*100</f>
        <v>0</v>
      </c>
      <c r="I145" s="10" t="str">
        <f aca="false">IF(C145 = "", "",C145-B145+1)</f>
        <v/>
      </c>
    </row>
    <row r="146" customFormat="false" ht="13.8" hidden="false" customHeight="false" outlineLevel="0" collapsed="false">
      <c r="F146" s="8" t="str">
        <f aca="false">IF(E146="","",E146*100)</f>
        <v/>
      </c>
      <c r="G146" s="9" t="str">
        <f aca="false">IF(D146="","",(D146)/(E146))</f>
        <v/>
      </c>
      <c r="H146" s="8" t="n">
        <f aca="false">D146*100</f>
        <v>0</v>
      </c>
      <c r="I146" s="10" t="str">
        <f aca="false">IF(C146 = "", "",C146-B146+1)</f>
        <v/>
      </c>
    </row>
    <row r="147" customFormat="false" ht="13.8" hidden="false" customHeight="false" outlineLevel="0" collapsed="false">
      <c r="F147" s="8" t="str">
        <f aca="false">IF(E147="","",E147*100)</f>
        <v/>
      </c>
      <c r="G147" s="9" t="str">
        <f aca="false">IF(D147="","",(D147)/(E147))</f>
        <v/>
      </c>
      <c r="H147" s="8" t="n">
        <f aca="false">D147*100</f>
        <v>0</v>
      </c>
      <c r="I147" s="10" t="str">
        <f aca="false">IF(C147 = "", "",C147-B147+1)</f>
        <v/>
      </c>
    </row>
    <row r="148" customFormat="false" ht="13.8" hidden="false" customHeight="false" outlineLevel="0" collapsed="false">
      <c r="F148" s="8" t="str">
        <f aca="false">IF(E148="","",E148*100)</f>
        <v/>
      </c>
      <c r="G148" s="9" t="str">
        <f aca="false">IF(D148="","",(D148)/(E148))</f>
        <v/>
      </c>
      <c r="H148" s="8" t="n">
        <f aca="false">D148*100</f>
        <v>0</v>
      </c>
      <c r="I148" s="10" t="str">
        <f aca="false">IF(C148 = "", "",C148-B148+1)</f>
        <v/>
      </c>
    </row>
    <row r="149" customFormat="false" ht="13.8" hidden="false" customHeight="false" outlineLevel="0" collapsed="false">
      <c r="F149" s="8" t="str">
        <f aca="false">IF(E149="","",E149*100)</f>
        <v/>
      </c>
      <c r="G149" s="9" t="str">
        <f aca="false">IF(D149="","",(D149)/(E149))</f>
        <v/>
      </c>
      <c r="H149" s="8" t="n">
        <f aca="false">D149*100</f>
        <v>0</v>
      </c>
      <c r="I149" s="10" t="str">
        <f aca="false">IF(C149 = "", "",C149-B149+1)</f>
        <v/>
      </c>
    </row>
    <row r="150" customFormat="false" ht="13.8" hidden="false" customHeight="false" outlineLevel="0" collapsed="false">
      <c r="F150" s="8" t="str">
        <f aca="false">IF(E150="","",E150*100)</f>
        <v/>
      </c>
      <c r="G150" s="9" t="str">
        <f aca="false">IF(D150="","",(D150)/(E150))</f>
        <v/>
      </c>
      <c r="H150" s="8" t="n">
        <f aca="false">D150*100</f>
        <v>0</v>
      </c>
      <c r="I150" s="10" t="str">
        <f aca="false">IF(C150 = "", "",C150-B150+1)</f>
        <v/>
      </c>
    </row>
    <row r="151" customFormat="false" ht="13.8" hidden="false" customHeight="false" outlineLevel="0" collapsed="false">
      <c r="F151" s="8" t="str">
        <f aca="false">IF(E151="","",E151*100)</f>
        <v/>
      </c>
      <c r="G151" s="9" t="str">
        <f aca="false">IF(D151="","",(D151)/(E151))</f>
        <v/>
      </c>
      <c r="H151" s="8" t="n">
        <f aca="false">D151*100</f>
        <v>0</v>
      </c>
      <c r="I151" s="10" t="str">
        <f aca="false">IF(C151 = "", "",C151-B151+1)</f>
        <v/>
      </c>
    </row>
    <row r="152" customFormat="false" ht="13.8" hidden="false" customHeight="false" outlineLevel="0" collapsed="false">
      <c r="F152" s="8" t="str">
        <f aca="false">IF(E152="","",E152*100)</f>
        <v/>
      </c>
      <c r="G152" s="9" t="str">
        <f aca="false">IF(D152="","",(D152)/(E152))</f>
        <v/>
      </c>
      <c r="H152" s="8" t="n">
        <f aca="false">D152*100</f>
        <v>0</v>
      </c>
      <c r="I152" s="10" t="str">
        <f aca="false">IF(C152 = "", "",C152-B152+1)</f>
        <v/>
      </c>
    </row>
    <row r="153" customFormat="false" ht="13.8" hidden="false" customHeight="false" outlineLevel="0" collapsed="false">
      <c r="F153" s="8" t="str">
        <f aca="false">IF(E153="","",E153*100)</f>
        <v/>
      </c>
      <c r="G153" s="9" t="str">
        <f aca="false">IF(D153="","",(D153)/(E153))</f>
        <v/>
      </c>
      <c r="H153" s="8" t="n">
        <f aca="false">D153*100</f>
        <v>0</v>
      </c>
      <c r="I153" s="10" t="str">
        <f aca="false">IF(C153 = "", "",C153-B153+1)</f>
        <v/>
      </c>
    </row>
    <row r="154" customFormat="false" ht="13.8" hidden="false" customHeight="false" outlineLevel="0" collapsed="false">
      <c r="F154" s="8" t="str">
        <f aca="false">IF(E154="","",E154*100)</f>
        <v/>
      </c>
      <c r="G154" s="9" t="str">
        <f aca="false">IF(D154="","",(D154)/(E154))</f>
        <v/>
      </c>
      <c r="H154" s="8" t="n">
        <f aca="false">D154*100</f>
        <v>0</v>
      </c>
      <c r="I154" s="10" t="str">
        <f aca="false">IF(C154 = "", "",C154-B154+1)</f>
        <v/>
      </c>
    </row>
    <row r="155" customFormat="false" ht="13.8" hidden="false" customHeight="false" outlineLevel="0" collapsed="false">
      <c r="F155" s="8" t="str">
        <f aca="false">IF(E155="","",E155*100)</f>
        <v/>
      </c>
      <c r="G155" s="9" t="str">
        <f aca="false">IF(D155="","",(D155)/(E155))</f>
        <v/>
      </c>
      <c r="H155" s="8" t="n">
        <f aca="false">D155*100</f>
        <v>0</v>
      </c>
      <c r="I155" s="10" t="str">
        <f aca="false">IF(C155 = "", "",C155-B155+1)</f>
        <v/>
      </c>
    </row>
    <row r="156" customFormat="false" ht="13.8" hidden="false" customHeight="false" outlineLevel="0" collapsed="false">
      <c r="F156" s="8" t="str">
        <f aca="false">IF(E156="","",E156*100)</f>
        <v/>
      </c>
      <c r="G156" s="9" t="str">
        <f aca="false">IF(D156="","",(D156)/(E156))</f>
        <v/>
      </c>
      <c r="H156" s="8" t="n">
        <f aca="false">D156*100</f>
        <v>0</v>
      </c>
      <c r="I156" s="10" t="str">
        <f aca="false">IF(C156 = "", "",C156-B156+1)</f>
        <v/>
      </c>
    </row>
    <row r="157" customFormat="false" ht="13.8" hidden="false" customHeight="false" outlineLevel="0" collapsed="false">
      <c r="F157" s="8" t="str">
        <f aca="false">IF(E157="","",E157*100)</f>
        <v/>
      </c>
      <c r="G157" s="9" t="str">
        <f aca="false">IF(D157="","",(D157)/(E157))</f>
        <v/>
      </c>
      <c r="H157" s="8" t="n">
        <f aca="false">D157*100</f>
        <v>0</v>
      </c>
      <c r="I157" s="10" t="str">
        <f aca="false">IF(C157 = "", "",C157-B157+1)</f>
        <v/>
      </c>
    </row>
    <row r="158" customFormat="false" ht="13.8" hidden="false" customHeight="false" outlineLevel="0" collapsed="false">
      <c r="F158" s="8" t="str">
        <f aca="false">IF(E158="","",E158*100)</f>
        <v/>
      </c>
      <c r="G158" s="9" t="str">
        <f aca="false">IF(D158="","",(D158)/(E158))</f>
        <v/>
      </c>
      <c r="H158" s="8" t="n">
        <f aca="false">D158*100</f>
        <v>0</v>
      </c>
      <c r="I158" s="10" t="str">
        <f aca="false">IF(C158 = "", "",C158-B158+1)</f>
        <v/>
      </c>
    </row>
    <row r="159" customFormat="false" ht="13.8" hidden="false" customHeight="false" outlineLevel="0" collapsed="false">
      <c r="F159" s="8" t="str">
        <f aca="false">IF(E159="","",E159*100)</f>
        <v/>
      </c>
      <c r="G159" s="9" t="str">
        <f aca="false">IF(D159="","",(D159)/(E159))</f>
        <v/>
      </c>
      <c r="H159" s="8" t="n">
        <f aca="false">D159*100</f>
        <v>0</v>
      </c>
      <c r="I159" s="10" t="str">
        <f aca="false">IF(C159 = "", "",C159-B159+1)</f>
        <v/>
      </c>
    </row>
    <row r="160" customFormat="false" ht="13.8" hidden="false" customHeight="false" outlineLevel="0" collapsed="false">
      <c r="F160" s="8" t="str">
        <f aca="false">IF(E160="","",E160*100)</f>
        <v/>
      </c>
      <c r="G160" s="9" t="str">
        <f aca="false">IF(D160="","",(D160)/(E160))</f>
        <v/>
      </c>
      <c r="H160" s="8" t="n">
        <f aca="false">D160*100</f>
        <v>0</v>
      </c>
      <c r="I160" s="10" t="str">
        <f aca="false">IF(C160 = "", "",C160-B160+1)</f>
        <v/>
      </c>
    </row>
    <row r="161" customFormat="false" ht="13.8" hidden="false" customHeight="false" outlineLevel="0" collapsed="false">
      <c r="F161" s="8" t="str">
        <f aca="false">IF(E161="","",E161*100)</f>
        <v/>
      </c>
      <c r="G161" s="9" t="str">
        <f aca="false">IF(D161="","",(D161)/(E161))</f>
        <v/>
      </c>
      <c r="H161" s="8" t="n">
        <f aca="false">D161*100</f>
        <v>0</v>
      </c>
      <c r="I161" s="10" t="str">
        <f aca="false">IF(C161 = "", "",C161-B161+1)</f>
        <v/>
      </c>
    </row>
    <row r="162" customFormat="false" ht="13.8" hidden="false" customHeight="false" outlineLevel="0" collapsed="false">
      <c r="F162" s="8" t="str">
        <f aca="false">IF(E162="","",E162*100)</f>
        <v/>
      </c>
      <c r="G162" s="9" t="str">
        <f aca="false">IF(D162="","",(D162)/(E162))</f>
        <v/>
      </c>
      <c r="H162" s="8" t="n">
        <f aca="false">D162*100</f>
        <v>0</v>
      </c>
      <c r="I162" s="10" t="str">
        <f aca="false">IF(C162 = "", "",C162-B162+1)</f>
        <v/>
      </c>
    </row>
    <row r="163" customFormat="false" ht="13.8" hidden="false" customHeight="false" outlineLevel="0" collapsed="false">
      <c r="F163" s="8" t="str">
        <f aca="false">IF(E163="","",E163*100)</f>
        <v/>
      </c>
      <c r="G163" s="9" t="str">
        <f aca="false">IF(D163="","",(D163)/(E163))</f>
        <v/>
      </c>
      <c r="H163" s="8" t="n">
        <f aca="false">D163*100</f>
        <v>0</v>
      </c>
      <c r="I163" s="10" t="str">
        <f aca="false">IF(C163 = "", "",C163-B163+1)</f>
        <v/>
      </c>
    </row>
    <row r="164" customFormat="false" ht="13.8" hidden="false" customHeight="false" outlineLevel="0" collapsed="false">
      <c r="F164" s="8" t="str">
        <f aca="false">IF(E164="","",E164*100)</f>
        <v/>
      </c>
      <c r="G164" s="9" t="str">
        <f aca="false">IF(D164="","",(D164)/(E164))</f>
        <v/>
      </c>
      <c r="H164" s="8" t="n">
        <f aca="false">D164*100</f>
        <v>0</v>
      </c>
      <c r="I164" s="10" t="str">
        <f aca="false">IF(C164 = "", "",C164-B164+1)</f>
        <v/>
      </c>
    </row>
    <row r="165" customFormat="false" ht="13.8" hidden="false" customHeight="false" outlineLevel="0" collapsed="false">
      <c r="F165" s="8" t="str">
        <f aca="false">IF(E165="","",E165*100)</f>
        <v/>
      </c>
      <c r="G165" s="9" t="str">
        <f aca="false">IF(D165="","",(D165)/(E165))</f>
        <v/>
      </c>
      <c r="H165" s="8" t="n">
        <f aca="false">D165*100</f>
        <v>0</v>
      </c>
      <c r="I165" s="10" t="str">
        <f aca="false">IF(C165 = "", "",C165-B165+1)</f>
        <v/>
      </c>
    </row>
    <row r="166" customFormat="false" ht="13.8" hidden="false" customHeight="false" outlineLevel="0" collapsed="false">
      <c r="F166" s="8" t="str">
        <f aca="false">IF(E166="","",E166*100)</f>
        <v/>
      </c>
      <c r="G166" s="9" t="str">
        <f aca="false">IF(D166="","",(D166)/(E166))</f>
        <v/>
      </c>
      <c r="H166" s="8" t="n">
        <f aca="false">D166*100</f>
        <v>0</v>
      </c>
      <c r="I166" s="10" t="str">
        <f aca="false">IF(C166 = "", "",C166-B166+1)</f>
        <v/>
      </c>
    </row>
    <row r="167" customFormat="false" ht="13.8" hidden="false" customHeight="false" outlineLevel="0" collapsed="false">
      <c r="F167" s="8" t="str">
        <f aca="false">IF(E167="","",E167*100)</f>
        <v/>
      </c>
      <c r="G167" s="9" t="str">
        <f aca="false">IF(D167="","",(D167)/(E167))</f>
        <v/>
      </c>
      <c r="H167" s="8" t="n">
        <f aca="false">D167*100</f>
        <v>0</v>
      </c>
      <c r="I167" s="10" t="str">
        <f aca="false">IF(C167 = "", "",C167-B167+1)</f>
        <v/>
      </c>
    </row>
    <row r="168" customFormat="false" ht="13.8" hidden="false" customHeight="false" outlineLevel="0" collapsed="false">
      <c r="F168" s="8" t="str">
        <f aca="false">IF(E168="","",E168*100)</f>
        <v/>
      </c>
      <c r="G168" s="9" t="str">
        <f aca="false">IF(D168="","",(D168)/(E168))</f>
        <v/>
      </c>
      <c r="H168" s="8" t="n">
        <f aca="false">D168*100</f>
        <v>0</v>
      </c>
      <c r="I168" s="10" t="str">
        <f aca="false">IF(C168 = "", "",C168-B168+1)</f>
        <v/>
      </c>
    </row>
    <row r="169" customFormat="false" ht="13.8" hidden="false" customHeight="false" outlineLevel="0" collapsed="false">
      <c r="F169" s="8" t="str">
        <f aca="false">IF(E169="","",E169*100)</f>
        <v/>
      </c>
      <c r="G169" s="9" t="str">
        <f aca="false">IF(D169="","",(D169)/(E169))</f>
        <v/>
      </c>
      <c r="H169" s="8" t="n">
        <f aca="false">D169*100</f>
        <v>0</v>
      </c>
      <c r="I169" s="10" t="str">
        <f aca="false">IF(C169 = "", "",C169-B169+1)</f>
        <v/>
      </c>
    </row>
    <row r="170" customFormat="false" ht="13.8" hidden="false" customHeight="false" outlineLevel="0" collapsed="false">
      <c r="F170" s="8" t="str">
        <f aca="false">IF(E170="","",E170*100)</f>
        <v/>
      </c>
      <c r="G170" s="9" t="str">
        <f aca="false">IF(D170="","",(D170)/(E170))</f>
        <v/>
      </c>
      <c r="H170" s="8" t="n">
        <f aca="false">D170*100</f>
        <v>0</v>
      </c>
      <c r="I170" s="10" t="str">
        <f aca="false">IF(C170 = "", "",C170-B170+1)</f>
        <v/>
      </c>
    </row>
    <row r="171" customFormat="false" ht="13.8" hidden="false" customHeight="false" outlineLevel="0" collapsed="false">
      <c r="F171" s="8" t="str">
        <f aca="false">IF(E171="","",E171*100)</f>
        <v/>
      </c>
      <c r="G171" s="9" t="str">
        <f aca="false">IF(D171="","",(D171)/(E171))</f>
        <v/>
      </c>
      <c r="H171" s="8" t="n">
        <f aca="false">D171*100</f>
        <v>0</v>
      </c>
      <c r="I171" s="10" t="str">
        <f aca="false">IF(C171 = "", "",C171-B171+1)</f>
        <v/>
      </c>
    </row>
    <row r="172" customFormat="false" ht="13.8" hidden="false" customHeight="false" outlineLevel="0" collapsed="false">
      <c r="F172" s="8" t="str">
        <f aca="false">IF(E172="","",E172*100)</f>
        <v/>
      </c>
      <c r="G172" s="9" t="str">
        <f aca="false">IF(D172="","",(D172)/(E172))</f>
        <v/>
      </c>
      <c r="H172" s="8" t="n">
        <f aca="false">D172*100</f>
        <v>0</v>
      </c>
      <c r="I172" s="10" t="str">
        <f aca="false">IF(C172 = "", "",C172-B172+1)</f>
        <v/>
      </c>
    </row>
    <row r="173" customFormat="false" ht="13.8" hidden="false" customHeight="false" outlineLevel="0" collapsed="false">
      <c r="F173" s="8" t="str">
        <f aca="false">IF(E173="","",E173*100)</f>
        <v/>
      </c>
      <c r="G173" s="9" t="str">
        <f aca="false">IF(D173="","",(D173)/(E173))</f>
        <v/>
      </c>
      <c r="H173" s="8" t="n">
        <f aca="false">D173*100</f>
        <v>0</v>
      </c>
      <c r="I173" s="10" t="str">
        <f aca="false">IF(C173 = "", "",C173-B173+1)</f>
        <v/>
      </c>
    </row>
    <row r="174" customFormat="false" ht="13.8" hidden="false" customHeight="false" outlineLevel="0" collapsed="false">
      <c r="F174" s="8" t="str">
        <f aca="false">IF(E174="","",E174*100)</f>
        <v/>
      </c>
      <c r="G174" s="9" t="str">
        <f aca="false">IF(D174="","",(D174)/(E174))</f>
        <v/>
      </c>
      <c r="H174" s="8" t="n">
        <f aca="false">D174*100</f>
        <v>0</v>
      </c>
      <c r="I174" s="10" t="str">
        <f aca="false">IF(C174 = "", "",C174-B174+1)</f>
        <v/>
      </c>
    </row>
    <row r="175" customFormat="false" ht="13.8" hidden="false" customHeight="false" outlineLevel="0" collapsed="false">
      <c r="F175" s="8" t="str">
        <f aca="false">IF(E175="","",E175*100)</f>
        <v/>
      </c>
      <c r="G175" s="9" t="str">
        <f aca="false">IF(D175="","",(D175)/(E175))</f>
        <v/>
      </c>
      <c r="H175" s="8" t="n">
        <f aca="false">D175*100</f>
        <v>0</v>
      </c>
      <c r="I175" s="10" t="str">
        <f aca="false">IF(C175 = "", "",C175-B175+1)</f>
        <v/>
      </c>
    </row>
    <row r="176" customFormat="false" ht="13.8" hidden="false" customHeight="false" outlineLevel="0" collapsed="false">
      <c r="F176" s="8" t="str">
        <f aca="false">IF(E176="","",E176*100)</f>
        <v/>
      </c>
      <c r="G176" s="9" t="str">
        <f aca="false">IF(D176="","",(D176)/(E176))</f>
        <v/>
      </c>
      <c r="H176" s="8" t="n">
        <f aca="false">D176*100</f>
        <v>0</v>
      </c>
      <c r="I176" s="10" t="str">
        <f aca="false">IF(C176 = "", "",C176-B176+1)</f>
        <v/>
      </c>
    </row>
    <row r="177" customFormat="false" ht="13.8" hidden="false" customHeight="false" outlineLevel="0" collapsed="false">
      <c r="F177" s="8" t="str">
        <f aca="false">IF(E177="","",E177*100)</f>
        <v/>
      </c>
      <c r="G177" s="9" t="str">
        <f aca="false">IF(D177="","",(D177)/(E177))</f>
        <v/>
      </c>
      <c r="H177" s="8" t="n">
        <f aca="false">D177*100</f>
        <v>0</v>
      </c>
      <c r="I177" s="10" t="str">
        <f aca="false">IF(C177 = "", "",C177-B177+1)</f>
        <v/>
      </c>
    </row>
    <row r="178" customFormat="false" ht="13.8" hidden="false" customHeight="false" outlineLevel="0" collapsed="false">
      <c r="F178" s="8" t="str">
        <f aca="false">IF(E178="","",E178*100)</f>
        <v/>
      </c>
      <c r="G178" s="9" t="str">
        <f aca="false">IF(D178="","",(D178)/(E178))</f>
        <v/>
      </c>
      <c r="H178" s="8" t="n">
        <f aca="false">D178*100</f>
        <v>0</v>
      </c>
      <c r="I178" s="10" t="str">
        <f aca="false">IF(C178 = "", "",C178-B178+1)</f>
        <v/>
      </c>
    </row>
    <row r="179" customFormat="false" ht="13.8" hidden="false" customHeight="false" outlineLevel="0" collapsed="false">
      <c r="F179" s="8" t="str">
        <f aca="false">IF(E179="","",E179*100)</f>
        <v/>
      </c>
      <c r="G179" s="9" t="str">
        <f aca="false">IF(D179="","",(D179)/(E179))</f>
        <v/>
      </c>
      <c r="H179" s="8" t="n">
        <f aca="false">D179*100</f>
        <v>0</v>
      </c>
      <c r="I179" s="10" t="str">
        <f aca="false">IF(C179 = "", "",C179-B179+1)</f>
        <v/>
      </c>
    </row>
    <row r="180" customFormat="false" ht="13.8" hidden="false" customHeight="false" outlineLevel="0" collapsed="false">
      <c r="F180" s="8" t="str">
        <f aca="false">IF(E180="","",E180*100)</f>
        <v/>
      </c>
      <c r="G180" s="9" t="str">
        <f aca="false">IF(D180="","",(D180)/(E180))</f>
        <v/>
      </c>
      <c r="H180" s="8" t="n">
        <f aca="false">D180*100</f>
        <v>0</v>
      </c>
      <c r="I180" s="10" t="str">
        <f aca="false">IF(C180 = "", "",C180-B180+1)</f>
        <v/>
      </c>
    </row>
    <row r="181" customFormat="false" ht="13.8" hidden="false" customHeight="false" outlineLevel="0" collapsed="false">
      <c r="F181" s="8" t="str">
        <f aca="false">IF(E181="","",E181*100)</f>
        <v/>
      </c>
      <c r="G181" s="9" t="str">
        <f aca="false">IF(D181="","",(D181)/(E181))</f>
        <v/>
      </c>
      <c r="H181" s="8" t="n">
        <f aca="false">D181*100</f>
        <v>0</v>
      </c>
      <c r="I181" s="10" t="str">
        <f aca="false">IF(C181 = "", "",C181-B181+1)</f>
        <v/>
      </c>
    </row>
    <row r="182" customFormat="false" ht="13.8" hidden="false" customHeight="false" outlineLevel="0" collapsed="false">
      <c r="F182" s="8" t="str">
        <f aca="false">IF(E182="","",E182*100)</f>
        <v/>
      </c>
      <c r="G182" s="9" t="str">
        <f aca="false">IF(D182="","",(D182)/(E182))</f>
        <v/>
      </c>
      <c r="H182" s="8" t="n">
        <f aca="false">D182*100</f>
        <v>0</v>
      </c>
      <c r="I182" s="10" t="str">
        <f aca="false">IF(C182 = "", "",C182-B182+1)</f>
        <v/>
      </c>
    </row>
    <row r="183" customFormat="false" ht="13.8" hidden="false" customHeight="false" outlineLevel="0" collapsed="false">
      <c r="F183" s="8" t="str">
        <f aca="false">IF(E183="","",E183*100)</f>
        <v/>
      </c>
      <c r="G183" s="9" t="str">
        <f aca="false">IF(D183="","",(D183)/(E183))</f>
        <v/>
      </c>
      <c r="H183" s="8" t="n">
        <f aca="false">D183*100</f>
        <v>0</v>
      </c>
      <c r="I183" s="10" t="str">
        <f aca="false">IF(C183 = "", "",C183-B183+1)</f>
        <v/>
      </c>
    </row>
    <row r="184" customFormat="false" ht="13.8" hidden="false" customHeight="false" outlineLevel="0" collapsed="false">
      <c r="F184" s="8" t="str">
        <f aca="false">IF(E184="","",E184*100)</f>
        <v/>
      </c>
      <c r="G184" s="9" t="str">
        <f aca="false">IF(D184="","",(D184)/(E184))</f>
        <v/>
      </c>
      <c r="H184" s="8" t="n">
        <f aca="false">D184*100</f>
        <v>0</v>
      </c>
      <c r="I184" s="10" t="str">
        <f aca="false">IF(C184 = "", "",C184-B184+1)</f>
        <v/>
      </c>
    </row>
    <row r="185" customFormat="false" ht="13.8" hidden="false" customHeight="false" outlineLevel="0" collapsed="false">
      <c r="F185" s="8" t="str">
        <f aca="false">IF(E185="","",E185*100)</f>
        <v/>
      </c>
      <c r="G185" s="9" t="str">
        <f aca="false">IF(D185="","",(D185)/(E185))</f>
        <v/>
      </c>
      <c r="H185" s="8" t="n">
        <f aca="false">D185*100</f>
        <v>0</v>
      </c>
      <c r="I185" s="10" t="str">
        <f aca="false">IF(C185 = "", "",C185-B185+1)</f>
        <v/>
      </c>
    </row>
    <row r="186" customFormat="false" ht="13.8" hidden="false" customHeight="false" outlineLevel="0" collapsed="false">
      <c r="F186" s="8" t="str">
        <f aca="false">IF(E186="","",E186*100)</f>
        <v/>
      </c>
      <c r="G186" s="9" t="str">
        <f aca="false">IF(D186="","",(D186)/(E186))</f>
        <v/>
      </c>
      <c r="H186" s="8" t="n">
        <f aca="false">D186*100</f>
        <v>0</v>
      </c>
      <c r="I186" s="10" t="str">
        <f aca="false">IF(C186 = "", "",C186-B186+1)</f>
        <v/>
      </c>
    </row>
    <row r="187" customFormat="false" ht="13.8" hidden="false" customHeight="false" outlineLevel="0" collapsed="false">
      <c r="F187" s="8" t="str">
        <f aca="false">IF(E187="","",E187*100)</f>
        <v/>
      </c>
      <c r="G187" s="9" t="str">
        <f aca="false">IF(D187="","",(D187)/(E187))</f>
        <v/>
      </c>
      <c r="H187" s="8" t="n">
        <f aca="false">D187*100</f>
        <v>0</v>
      </c>
      <c r="I187" s="10" t="str">
        <f aca="false">IF(C187 = "", "",C187-B187+1)</f>
        <v/>
      </c>
    </row>
    <row r="188" customFormat="false" ht="13.8" hidden="false" customHeight="false" outlineLevel="0" collapsed="false">
      <c r="F188" s="8" t="str">
        <f aca="false">IF(E188="","",E188*100)</f>
        <v/>
      </c>
      <c r="G188" s="9" t="str">
        <f aca="false">IF(D188="","",(D188)/(E188))</f>
        <v/>
      </c>
      <c r="H188" s="8" t="n">
        <f aca="false">D188*100</f>
        <v>0</v>
      </c>
      <c r="I188" s="10" t="str">
        <f aca="false">IF(C188 = "", "",C188-B188+1)</f>
        <v/>
      </c>
    </row>
    <row r="189" customFormat="false" ht="13.8" hidden="false" customHeight="false" outlineLevel="0" collapsed="false">
      <c r="F189" s="8" t="str">
        <f aca="false">IF(E189="","",E189*100)</f>
        <v/>
      </c>
      <c r="G189" s="9" t="str">
        <f aca="false">IF(D189="","",(D189)/(E189))</f>
        <v/>
      </c>
      <c r="H189" s="8" t="n">
        <f aca="false">D189*100</f>
        <v>0</v>
      </c>
      <c r="I189" s="10" t="str">
        <f aca="false">IF(C189 = "", "",C189-B189+1)</f>
        <v/>
      </c>
    </row>
    <row r="190" customFormat="false" ht="13.8" hidden="false" customHeight="false" outlineLevel="0" collapsed="false">
      <c r="F190" s="8" t="str">
        <f aca="false">IF(E190="","",E190*100)</f>
        <v/>
      </c>
      <c r="G190" s="9" t="str">
        <f aca="false">IF(D190="","",(D190)/(E190))</f>
        <v/>
      </c>
      <c r="H190" s="8" t="n">
        <f aca="false">D190*100</f>
        <v>0</v>
      </c>
      <c r="I190" s="10" t="str">
        <f aca="false">IF(C190 = "", "",C190-B190+1)</f>
        <v/>
      </c>
    </row>
    <row r="191" customFormat="false" ht="13.8" hidden="false" customHeight="false" outlineLevel="0" collapsed="false">
      <c r="F191" s="8" t="str">
        <f aca="false">IF(E191="","",E191*100)</f>
        <v/>
      </c>
      <c r="G191" s="9" t="str">
        <f aca="false">IF(D191="","",(D191)/(E191))</f>
        <v/>
      </c>
      <c r="H191" s="8" t="n">
        <f aca="false">D191*100</f>
        <v>0</v>
      </c>
      <c r="I191" s="10" t="str">
        <f aca="false">IF(C191 = "", "",C191-B191+1)</f>
        <v/>
      </c>
    </row>
    <row r="192" customFormat="false" ht="13.8" hidden="false" customHeight="false" outlineLevel="0" collapsed="false">
      <c r="F192" s="8" t="str">
        <f aca="false">IF(E192="","",E192*100)</f>
        <v/>
      </c>
      <c r="G192" s="9" t="str">
        <f aca="false">IF(D192="","",(D192)/(E192))</f>
        <v/>
      </c>
      <c r="H192" s="8" t="n">
        <f aca="false">D192*100</f>
        <v>0</v>
      </c>
      <c r="I192" s="10" t="str">
        <f aca="false">IF(C192 = "", "",C192-B192+1)</f>
        <v/>
      </c>
    </row>
    <row r="193" customFormat="false" ht="13.8" hidden="false" customHeight="false" outlineLevel="0" collapsed="false">
      <c r="F193" s="8" t="str">
        <f aca="false">IF(E193="","",E193*100)</f>
        <v/>
      </c>
      <c r="G193" s="9" t="str">
        <f aca="false">IF(D193="","",(D193)/(E193))</f>
        <v/>
      </c>
      <c r="H193" s="8" t="n">
        <f aca="false">D193*100</f>
        <v>0</v>
      </c>
      <c r="I193" s="10" t="str">
        <f aca="false">IF(C193 = "", "",C193-B193+1)</f>
        <v/>
      </c>
    </row>
    <row r="194" customFormat="false" ht="13.8" hidden="false" customHeight="false" outlineLevel="0" collapsed="false">
      <c r="F194" s="8" t="str">
        <f aca="false">IF(E194="","",E194*100)</f>
        <v/>
      </c>
      <c r="G194" s="9" t="str">
        <f aca="false">IF(D194="","",(D194)/(E194))</f>
        <v/>
      </c>
      <c r="H194" s="8" t="n">
        <f aca="false">D194*100</f>
        <v>0</v>
      </c>
      <c r="I194" s="10" t="str">
        <f aca="false">IF(C194 = "", "",C194-B194+1)</f>
        <v/>
      </c>
    </row>
    <row r="195" customFormat="false" ht="13.8" hidden="false" customHeight="false" outlineLevel="0" collapsed="false">
      <c r="F195" s="8" t="str">
        <f aca="false">IF(E195="","",E195*100)</f>
        <v/>
      </c>
      <c r="G195" s="9" t="str">
        <f aca="false">IF(D195="","",(D195)/(E195))</f>
        <v/>
      </c>
      <c r="H195" s="8" t="n">
        <f aca="false">D195*100</f>
        <v>0</v>
      </c>
      <c r="I195" s="10" t="str">
        <f aca="false">IF(C195 = "", "",C195-B195+1)</f>
        <v/>
      </c>
    </row>
    <row r="196" customFormat="false" ht="13.8" hidden="false" customHeight="false" outlineLevel="0" collapsed="false">
      <c r="F196" s="8" t="str">
        <f aca="false">IF(E196="","",E196*100)</f>
        <v/>
      </c>
      <c r="G196" s="9" t="str">
        <f aca="false">IF(D196="","",(D196)/(E196))</f>
        <v/>
      </c>
      <c r="H196" s="8" t="n">
        <f aca="false">D196*100</f>
        <v>0</v>
      </c>
      <c r="I196" s="10" t="str">
        <f aca="false">IF(C196 = "", "",C196-B196+1)</f>
        <v/>
      </c>
    </row>
    <row r="197" customFormat="false" ht="13.8" hidden="false" customHeight="false" outlineLevel="0" collapsed="false">
      <c r="F197" s="8" t="str">
        <f aca="false">IF(E197="","",E197*100)</f>
        <v/>
      </c>
      <c r="G197" s="9" t="str">
        <f aca="false">IF(D197="","",(D197)/(E197))</f>
        <v/>
      </c>
      <c r="H197" s="8" t="n">
        <f aca="false">D197*100</f>
        <v>0</v>
      </c>
      <c r="I197" s="10" t="str">
        <f aca="false">IF(C197 = "", "",C197-B197+1)</f>
        <v/>
      </c>
    </row>
    <row r="198" customFormat="false" ht="13.8" hidden="false" customHeight="false" outlineLevel="0" collapsed="false">
      <c r="F198" s="8" t="str">
        <f aca="false">IF(E198="","",E198*100)</f>
        <v/>
      </c>
      <c r="G198" s="9" t="str">
        <f aca="false">IF(D198="","",(D198)/(E198))</f>
        <v/>
      </c>
      <c r="H198" s="8" t="n">
        <f aca="false">D198*100</f>
        <v>0</v>
      </c>
      <c r="I198" s="10" t="str">
        <f aca="false">IF(C198 = "", "",C198-B198+1)</f>
        <v/>
      </c>
    </row>
    <row r="199" customFormat="false" ht="13.8" hidden="false" customHeight="false" outlineLevel="0" collapsed="false">
      <c r="F199" s="8" t="str">
        <f aca="false">IF(E199="","",E199*100)</f>
        <v/>
      </c>
      <c r="G199" s="9" t="str">
        <f aca="false">IF(D199="","",(D199)/(E199))</f>
        <v/>
      </c>
      <c r="H199" s="8" t="n">
        <f aca="false">D199*100</f>
        <v>0</v>
      </c>
      <c r="I199" s="10" t="str">
        <f aca="false">IF(C199 = "", "",C199-B199+1)</f>
        <v/>
      </c>
    </row>
    <row r="200" customFormat="false" ht="13.8" hidden="false" customHeight="false" outlineLevel="0" collapsed="false">
      <c r="F200" s="8" t="str">
        <f aca="false">IF(E200="","",E200*100)</f>
        <v/>
      </c>
      <c r="G200" s="9" t="str">
        <f aca="false">IF(D200="","",(D200)/(E200))</f>
        <v/>
      </c>
      <c r="H200" s="8" t="n">
        <f aca="false">D200*100</f>
        <v>0</v>
      </c>
      <c r="I200" s="10" t="str">
        <f aca="false">IF(C200 = "", "",C200-B200+1)</f>
        <v/>
      </c>
    </row>
    <row r="201" customFormat="false" ht="13.8" hidden="false" customHeight="false" outlineLevel="0" collapsed="false">
      <c r="F201" s="8" t="str">
        <f aca="false">IF(E201="","",E201*100)</f>
        <v/>
      </c>
      <c r="G201" s="9" t="str">
        <f aca="false">IF(D201="","",(D201)/(E201))</f>
        <v/>
      </c>
      <c r="H201" s="8" t="n">
        <f aca="false">D201*100</f>
        <v>0</v>
      </c>
      <c r="I201" s="10" t="str">
        <f aca="false">IF(C201 = "", "",C201-B201+1)</f>
        <v/>
      </c>
    </row>
    <row r="202" customFormat="false" ht="13.8" hidden="false" customHeight="false" outlineLevel="0" collapsed="false">
      <c r="F202" s="8" t="str">
        <f aca="false">IF(E202="","",E202*100)</f>
        <v/>
      </c>
      <c r="G202" s="9" t="str">
        <f aca="false">IF(D202="","",(D202)/(E202))</f>
        <v/>
      </c>
      <c r="H202" s="8" t="n">
        <f aca="false">D202*100</f>
        <v>0</v>
      </c>
      <c r="I202" s="10" t="str">
        <f aca="false">IF(C202 = "", "",C202-B202+1)</f>
        <v/>
      </c>
    </row>
    <row r="203" customFormat="false" ht="13.8" hidden="false" customHeight="false" outlineLevel="0" collapsed="false">
      <c r="F203" s="8" t="str">
        <f aca="false">IF(E203="","",E203*100)</f>
        <v/>
      </c>
      <c r="G203" s="9" t="str">
        <f aca="false">IF(D203="","",(D203)/(E203))</f>
        <v/>
      </c>
      <c r="H203" s="8" t="n">
        <f aca="false">D203*100</f>
        <v>0</v>
      </c>
      <c r="I203" s="10" t="str">
        <f aca="false">IF(C203 = "", "",C203-B203+1)</f>
        <v/>
      </c>
    </row>
    <row r="204" customFormat="false" ht="13.8" hidden="false" customHeight="false" outlineLevel="0" collapsed="false">
      <c r="F204" s="8" t="str">
        <f aca="false">IF(E204="","",E204*100)</f>
        <v/>
      </c>
      <c r="G204" s="9" t="str">
        <f aca="false">IF(D204="","",(D204)/(E204))</f>
        <v/>
      </c>
      <c r="H204" s="8" t="n">
        <f aca="false">D204*100</f>
        <v>0</v>
      </c>
      <c r="I204" s="10" t="str">
        <f aca="false">IF(C204 = "", "",C204-B204+1)</f>
        <v/>
      </c>
    </row>
    <row r="205" customFormat="false" ht="13.8" hidden="false" customHeight="false" outlineLevel="0" collapsed="false">
      <c r="F205" s="8" t="str">
        <f aca="false">IF(E205="","",E205*100)</f>
        <v/>
      </c>
      <c r="G205" s="9" t="str">
        <f aca="false">IF(D205="","",(D205)/(E205))</f>
        <v/>
      </c>
      <c r="H205" s="8" t="n">
        <f aca="false">D205*100</f>
        <v>0</v>
      </c>
      <c r="I205" s="10" t="str">
        <f aca="false">IF(C205 = "", "",C205-B205+1)</f>
        <v/>
      </c>
    </row>
    <row r="206" customFormat="false" ht="13.8" hidden="false" customHeight="false" outlineLevel="0" collapsed="false">
      <c r="F206" s="8" t="str">
        <f aca="false">IF(E206="","",E206*100)</f>
        <v/>
      </c>
      <c r="G206" s="9" t="str">
        <f aca="false">IF(D206="","",(D206)/(E206))</f>
        <v/>
      </c>
      <c r="H206" s="8" t="n">
        <f aca="false">D206*100</f>
        <v>0</v>
      </c>
      <c r="I206" s="10" t="str">
        <f aca="false">IF(C206 = "", "",C206-B206+1)</f>
        <v/>
      </c>
    </row>
    <row r="207" customFormat="false" ht="13.8" hidden="false" customHeight="false" outlineLevel="0" collapsed="false">
      <c r="F207" s="8" t="str">
        <f aca="false">IF(E207="","",E207*100)</f>
        <v/>
      </c>
      <c r="G207" s="9" t="str">
        <f aca="false">IF(D207="","",(D207)/(E207))</f>
        <v/>
      </c>
      <c r="H207" s="8" t="n">
        <f aca="false">D207*100</f>
        <v>0</v>
      </c>
      <c r="I207" s="10" t="str">
        <f aca="false">IF(C207 = "", "",C207-B207+1)</f>
        <v/>
      </c>
    </row>
    <row r="208" customFormat="false" ht="13.8" hidden="false" customHeight="false" outlineLevel="0" collapsed="false">
      <c r="F208" s="8" t="str">
        <f aca="false">IF(E208="","",E208*100)</f>
        <v/>
      </c>
      <c r="G208" s="9" t="str">
        <f aca="false">IF(D208="","",(D208)/(E208))</f>
        <v/>
      </c>
      <c r="H208" s="8" t="n">
        <f aca="false">D208*100</f>
        <v>0</v>
      </c>
      <c r="I208" s="10" t="str">
        <f aca="false">IF(C208 = "", "",C208-B208+1)</f>
        <v/>
      </c>
    </row>
    <row r="209" customFormat="false" ht="13.8" hidden="false" customHeight="false" outlineLevel="0" collapsed="false">
      <c r="F209" s="8" t="str">
        <f aca="false">IF(E209="","",E209*100)</f>
        <v/>
      </c>
      <c r="G209" s="9" t="str">
        <f aca="false">IF(D209="","",(D209)/(E209))</f>
        <v/>
      </c>
      <c r="H209" s="8" t="n">
        <f aca="false">D209*100</f>
        <v>0</v>
      </c>
      <c r="I209" s="10" t="str">
        <f aca="false">IF(C209 = "", "",C209-B209+1)</f>
        <v/>
      </c>
    </row>
    <row r="210" customFormat="false" ht="13.8" hidden="false" customHeight="false" outlineLevel="0" collapsed="false">
      <c r="F210" s="8" t="str">
        <f aca="false">IF(E210="","",E210*100)</f>
        <v/>
      </c>
      <c r="G210" s="9" t="str">
        <f aca="false">IF(D210="","",(D210)/(E210))</f>
        <v/>
      </c>
      <c r="H210" s="8" t="n">
        <f aca="false">D210*100</f>
        <v>0</v>
      </c>
      <c r="I210" s="10" t="str">
        <f aca="false">IF(C210 = "", "",C210-B210+1)</f>
        <v/>
      </c>
    </row>
    <row r="211" customFormat="false" ht="13.8" hidden="false" customHeight="false" outlineLevel="0" collapsed="false">
      <c r="F211" s="8" t="str">
        <f aca="false">IF(E211="","",E211*100)</f>
        <v/>
      </c>
      <c r="G211" s="9" t="str">
        <f aca="false">IF(D211="","",(D211)/(E211))</f>
        <v/>
      </c>
      <c r="H211" s="8" t="n">
        <f aca="false">D211*100</f>
        <v>0</v>
      </c>
      <c r="I211" s="10" t="str">
        <f aca="false">IF(C211 = "", "",C211-B211+1)</f>
        <v/>
      </c>
    </row>
    <row r="212" customFormat="false" ht="13.8" hidden="false" customHeight="false" outlineLevel="0" collapsed="false">
      <c r="F212" s="8" t="str">
        <f aca="false">IF(E212="","",E212*100)</f>
        <v/>
      </c>
      <c r="G212" s="9" t="str">
        <f aca="false">IF(D212="","",(D212)/(E212))</f>
        <v/>
      </c>
      <c r="H212" s="8" t="n">
        <f aca="false">D212*100</f>
        <v>0</v>
      </c>
      <c r="I212" s="10" t="str">
        <f aca="false">IF(C212 = "", "",C212-B212+1)</f>
        <v/>
      </c>
    </row>
    <row r="213" customFormat="false" ht="13.8" hidden="false" customHeight="false" outlineLevel="0" collapsed="false">
      <c r="F213" s="8" t="str">
        <f aca="false">IF(E213="","",E213*100)</f>
        <v/>
      </c>
      <c r="G213" s="9" t="str">
        <f aca="false">IF(D213="","",(D213)/(E213))</f>
        <v/>
      </c>
      <c r="H213" s="8" t="n">
        <f aca="false">D213*100</f>
        <v>0</v>
      </c>
      <c r="I213" s="10" t="str">
        <f aca="false">IF(C213 = "", "",C213-B213+1)</f>
        <v/>
      </c>
    </row>
    <row r="214" customFormat="false" ht="13.8" hidden="false" customHeight="false" outlineLevel="0" collapsed="false">
      <c r="F214" s="8" t="str">
        <f aca="false">IF(E214="","",E214*100)</f>
        <v/>
      </c>
      <c r="G214" s="9" t="str">
        <f aca="false">IF(D214="","",(D214)/(E214))</f>
        <v/>
      </c>
      <c r="H214" s="8" t="n">
        <f aca="false">D214*100</f>
        <v>0</v>
      </c>
      <c r="I214" s="10" t="str">
        <f aca="false">IF(C214 = "", "",C214-B214+1)</f>
        <v/>
      </c>
    </row>
    <row r="215" customFormat="false" ht="13.8" hidden="false" customHeight="false" outlineLevel="0" collapsed="false">
      <c r="F215" s="8" t="str">
        <f aca="false">IF(E215="","",E215*100)</f>
        <v/>
      </c>
      <c r="G215" s="9" t="str">
        <f aca="false">IF(D215="","",(D215)/(E215))</f>
        <v/>
      </c>
      <c r="H215" s="8" t="n">
        <f aca="false">D215*100</f>
        <v>0</v>
      </c>
      <c r="I215" s="10" t="str">
        <f aca="false">IF(C215 = "", "",C215-B215+1)</f>
        <v/>
      </c>
    </row>
    <row r="216" customFormat="false" ht="13.8" hidden="false" customHeight="false" outlineLevel="0" collapsed="false">
      <c r="F216" s="8" t="str">
        <f aca="false">IF(E216="","",E216*100)</f>
        <v/>
      </c>
      <c r="G216" s="9" t="str">
        <f aca="false">IF(D216="","",(D216)/(E216))</f>
        <v/>
      </c>
      <c r="H216" s="8" t="n">
        <f aca="false">D216*100</f>
        <v>0</v>
      </c>
      <c r="I216" s="10" t="str">
        <f aca="false">IF(C216 = "", "",C216-B216+1)</f>
        <v/>
      </c>
    </row>
    <row r="217" customFormat="false" ht="13.8" hidden="false" customHeight="false" outlineLevel="0" collapsed="false">
      <c r="F217" s="8" t="str">
        <f aca="false">IF(E217="","",E217*100)</f>
        <v/>
      </c>
      <c r="G217" s="9" t="str">
        <f aca="false">IF(D217="","",(D217)/(E217))</f>
        <v/>
      </c>
      <c r="H217" s="8" t="n">
        <f aca="false">D217*100</f>
        <v>0</v>
      </c>
      <c r="I217" s="10" t="str">
        <f aca="false">IF(C217 = "", "",C217-B217+1)</f>
        <v/>
      </c>
    </row>
    <row r="218" customFormat="false" ht="13.8" hidden="false" customHeight="false" outlineLevel="0" collapsed="false">
      <c r="F218" s="8" t="str">
        <f aca="false">IF(E218="","",E218*100)</f>
        <v/>
      </c>
      <c r="G218" s="9" t="str">
        <f aca="false">IF(D218="","",(D218)/(E218))</f>
        <v/>
      </c>
      <c r="H218" s="8" t="n">
        <f aca="false">D218*100</f>
        <v>0</v>
      </c>
      <c r="I218" s="10" t="str">
        <f aca="false">IF(C218 = "", "",C218-B218+1)</f>
        <v/>
      </c>
    </row>
    <row r="219" customFormat="false" ht="13.8" hidden="false" customHeight="false" outlineLevel="0" collapsed="false">
      <c r="F219" s="8" t="str">
        <f aca="false">IF(E219="","",E219*100)</f>
        <v/>
      </c>
      <c r="G219" s="9" t="str">
        <f aca="false">IF(D219="","",(D219)/(E219))</f>
        <v/>
      </c>
      <c r="H219" s="8" t="n">
        <f aca="false">D219*100</f>
        <v>0</v>
      </c>
      <c r="I219" s="10" t="str">
        <f aca="false">IF(C219 = "", "",C219-B219+1)</f>
        <v/>
      </c>
    </row>
    <row r="220" customFormat="false" ht="13.8" hidden="false" customHeight="false" outlineLevel="0" collapsed="false">
      <c r="F220" s="8" t="str">
        <f aca="false">IF(E220="","",E220*100)</f>
        <v/>
      </c>
      <c r="G220" s="9" t="str">
        <f aca="false">IF(D220="","",(D220)/(E220))</f>
        <v/>
      </c>
      <c r="H220" s="8" t="n">
        <f aca="false">D220*100</f>
        <v>0</v>
      </c>
      <c r="I220" s="10" t="str">
        <f aca="false">IF(C220 = "", "",C220-B220+1)</f>
        <v/>
      </c>
    </row>
    <row r="221" customFormat="false" ht="13.8" hidden="false" customHeight="false" outlineLevel="0" collapsed="false">
      <c r="F221" s="8" t="str">
        <f aca="false">IF(E221="","",E221*100)</f>
        <v/>
      </c>
      <c r="G221" s="9" t="str">
        <f aca="false">IF(D221="","",(D221)/(E221))</f>
        <v/>
      </c>
      <c r="H221" s="8" t="n">
        <f aca="false">D221*100</f>
        <v>0</v>
      </c>
      <c r="I221" s="10" t="str">
        <f aca="false">IF(C221 = "", "",C221-B221+1)</f>
        <v/>
      </c>
    </row>
    <row r="222" customFormat="false" ht="13.8" hidden="false" customHeight="false" outlineLevel="0" collapsed="false">
      <c r="F222" s="8" t="str">
        <f aca="false">IF(E222="","",E222*100)</f>
        <v/>
      </c>
      <c r="G222" s="9" t="str">
        <f aca="false">IF(D222="","",(D222)/(E222))</f>
        <v/>
      </c>
      <c r="H222" s="8" t="n">
        <f aca="false">D222*100</f>
        <v>0</v>
      </c>
      <c r="I222" s="10" t="str">
        <f aca="false">IF(C222 = "", "",C222-B222+1)</f>
        <v/>
      </c>
    </row>
    <row r="223" customFormat="false" ht="13.8" hidden="false" customHeight="false" outlineLevel="0" collapsed="false">
      <c r="F223" s="8" t="str">
        <f aca="false">IF(E223="","",E223*100)</f>
        <v/>
      </c>
      <c r="G223" s="9" t="str">
        <f aca="false">IF(D223="","",(D223)/(E223))</f>
        <v/>
      </c>
      <c r="H223" s="8" t="n">
        <f aca="false">D223*100</f>
        <v>0</v>
      </c>
      <c r="I223" s="10" t="str">
        <f aca="false">IF(C223 = "", "",C223-B223+1)</f>
        <v/>
      </c>
    </row>
    <row r="224" customFormat="false" ht="13.8" hidden="false" customHeight="false" outlineLevel="0" collapsed="false">
      <c r="F224" s="8" t="str">
        <f aca="false">IF(E224="","",E224*100)</f>
        <v/>
      </c>
      <c r="G224" s="9" t="str">
        <f aca="false">IF(D224="","",(D224)/(E224))</f>
        <v/>
      </c>
      <c r="H224" s="8" t="n">
        <f aca="false">D224*100</f>
        <v>0</v>
      </c>
      <c r="I224" s="10" t="str">
        <f aca="false">IF(C224 = "", "",C224-B224+1)</f>
        <v/>
      </c>
    </row>
    <row r="225" customFormat="false" ht="13.8" hidden="false" customHeight="false" outlineLevel="0" collapsed="false">
      <c r="F225" s="8" t="str">
        <f aca="false">IF(E225="","",E225*100)</f>
        <v/>
      </c>
      <c r="G225" s="9" t="str">
        <f aca="false">IF(D225="","",(D225)/(E225))</f>
        <v/>
      </c>
      <c r="H225" s="8" t="n">
        <f aca="false">D225*100</f>
        <v>0</v>
      </c>
      <c r="I225" s="10" t="str">
        <f aca="false">IF(C225 = "", "",C225-B225+1)</f>
        <v/>
      </c>
    </row>
    <row r="226" customFormat="false" ht="13.8" hidden="false" customHeight="false" outlineLevel="0" collapsed="false">
      <c r="F226" s="8" t="str">
        <f aca="false">IF(E226="","",E226*100)</f>
        <v/>
      </c>
      <c r="G226" s="9" t="str">
        <f aca="false">IF(D226="","",(D226)/(E226))</f>
        <v/>
      </c>
      <c r="H226" s="8" t="n">
        <f aca="false">D226*100</f>
        <v>0</v>
      </c>
      <c r="I226" s="10" t="str">
        <f aca="false">IF(C226 = "", "",C226-B226+1)</f>
        <v/>
      </c>
    </row>
    <row r="227" customFormat="false" ht="13.8" hidden="false" customHeight="false" outlineLevel="0" collapsed="false">
      <c r="F227" s="8" t="str">
        <f aca="false">IF(E227="","",E227*100)</f>
        <v/>
      </c>
      <c r="G227" s="9" t="str">
        <f aca="false">IF(D227="","",(D227)/(E227))</f>
        <v/>
      </c>
      <c r="H227" s="8" t="n">
        <f aca="false">D227*100</f>
        <v>0</v>
      </c>
      <c r="I227" s="10" t="str">
        <f aca="false">IF(C227 = "", "",C227-B227+1)</f>
        <v/>
      </c>
    </row>
    <row r="228" customFormat="false" ht="13.8" hidden="false" customHeight="false" outlineLevel="0" collapsed="false">
      <c r="F228" s="8" t="str">
        <f aca="false">IF(E228="","",E228*100)</f>
        <v/>
      </c>
      <c r="G228" s="9" t="str">
        <f aca="false">IF(D228="","",(D228)/(E228))</f>
        <v/>
      </c>
      <c r="H228" s="8" t="n">
        <f aca="false">D228*100</f>
        <v>0</v>
      </c>
      <c r="I228" s="10" t="str">
        <f aca="false">IF(C228 = "", "",C228-B228+1)</f>
        <v/>
      </c>
    </row>
    <row r="229" customFormat="false" ht="13.8" hidden="false" customHeight="false" outlineLevel="0" collapsed="false">
      <c r="F229" s="8" t="str">
        <f aca="false">IF(E229="","",E229*100)</f>
        <v/>
      </c>
      <c r="G229" s="9" t="str">
        <f aca="false">IF(D229="","",(D229)/(E229))</f>
        <v/>
      </c>
      <c r="H229" s="8" t="n">
        <f aca="false">D229*100</f>
        <v>0</v>
      </c>
      <c r="I229" s="10" t="str">
        <f aca="false">IF(C229 = "", "",C229-B229+1)</f>
        <v/>
      </c>
    </row>
    <row r="230" customFormat="false" ht="13.8" hidden="false" customHeight="false" outlineLevel="0" collapsed="false">
      <c r="F230" s="8" t="str">
        <f aca="false">IF(E230="","",E230*100)</f>
        <v/>
      </c>
      <c r="G230" s="9" t="str">
        <f aca="false">IF(D230="","",(D230)/(E230))</f>
        <v/>
      </c>
      <c r="H230" s="8" t="n">
        <f aca="false">D230*100</f>
        <v>0</v>
      </c>
      <c r="I230" s="10" t="str">
        <f aca="false">IF(C230 = "", "",C230-B230+1)</f>
        <v/>
      </c>
    </row>
    <row r="231" customFormat="false" ht="13.8" hidden="false" customHeight="false" outlineLevel="0" collapsed="false">
      <c r="F231" s="8" t="str">
        <f aca="false">IF(E231="","",E231*100)</f>
        <v/>
      </c>
      <c r="G231" s="9" t="str">
        <f aca="false">IF(D231="","",(D231)/(E231))</f>
        <v/>
      </c>
      <c r="H231" s="8" t="n">
        <f aca="false">D231*100</f>
        <v>0</v>
      </c>
      <c r="I231" s="10" t="str">
        <f aca="false">IF(C231 = "", "",C231-B231+1)</f>
        <v/>
      </c>
    </row>
    <row r="232" customFormat="false" ht="13.8" hidden="false" customHeight="false" outlineLevel="0" collapsed="false">
      <c r="F232" s="8" t="str">
        <f aca="false">IF(E232="","",E232*100)</f>
        <v/>
      </c>
      <c r="G232" s="9" t="str">
        <f aca="false">IF(D232="","",(D232)/(E232))</f>
        <v/>
      </c>
      <c r="H232" s="8" t="n">
        <f aca="false">D232*100</f>
        <v>0</v>
      </c>
      <c r="I232" s="10" t="str">
        <f aca="false">IF(C232 = "", "",C232-B232+1)</f>
        <v/>
      </c>
    </row>
    <row r="233" customFormat="false" ht="13.8" hidden="false" customHeight="false" outlineLevel="0" collapsed="false">
      <c r="F233" s="8" t="str">
        <f aca="false">IF(E233="","",E233*100)</f>
        <v/>
      </c>
      <c r="G233" s="9" t="str">
        <f aca="false">IF(D233="","",(D233)/(E233))</f>
        <v/>
      </c>
      <c r="H233" s="8" t="n">
        <f aca="false">D233*100</f>
        <v>0</v>
      </c>
      <c r="I233" s="10" t="str">
        <f aca="false">IF(C233 = "", "",C233-B233+1)</f>
        <v/>
      </c>
    </row>
    <row r="234" customFormat="false" ht="13.8" hidden="false" customHeight="false" outlineLevel="0" collapsed="false">
      <c r="F234" s="8" t="str">
        <f aca="false">IF(E234="","",E234*100)</f>
        <v/>
      </c>
      <c r="G234" s="9" t="str">
        <f aca="false">IF(D234="","",(D234)/(E234))</f>
        <v/>
      </c>
      <c r="H234" s="8" t="n">
        <f aca="false">D234*100</f>
        <v>0</v>
      </c>
      <c r="I234" s="10" t="str">
        <f aca="false">IF(C234 = "", "",C234-B234+1)</f>
        <v/>
      </c>
    </row>
    <row r="235" customFormat="false" ht="13.8" hidden="false" customHeight="false" outlineLevel="0" collapsed="false">
      <c r="F235" s="8" t="str">
        <f aca="false">IF(E235="","",E235*100)</f>
        <v/>
      </c>
      <c r="G235" s="9" t="str">
        <f aca="false">IF(D235="","",(D235)/(E235))</f>
        <v/>
      </c>
      <c r="H235" s="8" t="n">
        <f aca="false">D235*100</f>
        <v>0</v>
      </c>
      <c r="I235" s="10" t="str">
        <f aca="false">IF(C235 = "", "",C235-B235+1)</f>
        <v/>
      </c>
    </row>
    <row r="236" customFormat="false" ht="13.8" hidden="false" customHeight="false" outlineLevel="0" collapsed="false">
      <c r="F236" s="8" t="str">
        <f aca="false">IF(E236="","",E236*100)</f>
        <v/>
      </c>
      <c r="G236" s="9" t="str">
        <f aca="false">IF(D236="","",(D236)/(E236))</f>
        <v/>
      </c>
      <c r="H236" s="8" t="n">
        <f aca="false">D236*100</f>
        <v>0</v>
      </c>
      <c r="I236" s="10" t="str">
        <f aca="false">IF(C236 = "", "",C236-B236+1)</f>
        <v/>
      </c>
    </row>
    <row r="237" customFormat="false" ht="13.8" hidden="false" customHeight="false" outlineLevel="0" collapsed="false">
      <c r="F237" s="8" t="str">
        <f aca="false">IF(E237="","",E237*100)</f>
        <v/>
      </c>
      <c r="G237" s="9" t="str">
        <f aca="false">IF(D237="","",(D237)/(E237))</f>
        <v/>
      </c>
      <c r="H237" s="8" t="n">
        <f aca="false">D237*100</f>
        <v>0</v>
      </c>
      <c r="I237" s="10" t="str">
        <f aca="false">IF(C237 = "", "",C237-B237+1)</f>
        <v/>
      </c>
    </row>
    <row r="238" customFormat="false" ht="13.8" hidden="false" customHeight="false" outlineLevel="0" collapsed="false">
      <c r="F238" s="8" t="str">
        <f aca="false">IF(E238="","",E238*100)</f>
        <v/>
      </c>
      <c r="G238" s="9" t="str">
        <f aca="false">IF(D238="","",(D238)/(E238))</f>
        <v/>
      </c>
      <c r="H238" s="8" t="n">
        <f aca="false">D238*100</f>
        <v>0</v>
      </c>
      <c r="I238" s="10" t="str">
        <f aca="false">IF(C238 = "", "",C238-B238+1)</f>
        <v/>
      </c>
    </row>
    <row r="239" customFormat="false" ht="13.8" hidden="false" customHeight="false" outlineLevel="0" collapsed="false">
      <c r="F239" s="8" t="str">
        <f aca="false">IF(E239="","",E239*100)</f>
        <v/>
      </c>
      <c r="G239" s="9" t="str">
        <f aca="false">IF(D239="","",(D239)/(E239))</f>
        <v/>
      </c>
      <c r="H239" s="8" t="n">
        <f aca="false">D239*100</f>
        <v>0</v>
      </c>
      <c r="I239" s="10" t="str">
        <f aca="false">IF(C239 = "", "",C239-B239+1)</f>
        <v/>
      </c>
    </row>
    <row r="240" customFormat="false" ht="13.8" hidden="false" customHeight="false" outlineLevel="0" collapsed="false">
      <c r="F240" s="8" t="str">
        <f aca="false">IF(E240="","",E240*100)</f>
        <v/>
      </c>
      <c r="G240" s="9" t="str">
        <f aca="false">IF(D240="","",(D240)/(E240))</f>
        <v/>
      </c>
      <c r="H240" s="8" t="n">
        <f aca="false">D240*100</f>
        <v>0</v>
      </c>
      <c r="I240" s="10" t="str">
        <f aca="false">IF(C240 = "", "",C240-B240+1)</f>
        <v/>
      </c>
    </row>
    <row r="241" customFormat="false" ht="13.8" hidden="false" customHeight="false" outlineLevel="0" collapsed="false">
      <c r="F241" s="8" t="str">
        <f aca="false">IF(E241="","",E241*100)</f>
        <v/>
      </c>
      <c r="G241" s="9" t="str">
        <f aca="false">IF(D241="","",(D241)/(E241))</f>
        <v/>
      </c>
      <c r="H241" s="8" t="n">
        <f aca="false">D241*100</f>
        <v>0</v>
      </c>
      <c r="I241" s="10" t="str">
        <f aca="false">IF(C241 = "", "",C241-B241+1)</f>
        <v/>
      </c>
    </row>
    <row r="242" customFormat="false" ht="13.8" hidden="false" customHeight="false" outlineLevel="0" collapsed="false">
      <c r="F242" s="8" t="str">
        <f aca="false">IF(E242="","",E242*100)</f>
        <v/>
      </c>
      <c r="G242" s="9" t="str">
        <f aca="false">IF(D242="","",(D242)/(E242))</f>
        <v/>
      </c>
      <c r="H242" s="8" t="n">
        <f aca="false">D242*100</f>
        <v>0</v>
      </c>
      <c r="I242" s="10" t="str">
        <f aca="false">IF(C242 = "", "",C242-B242+1)</f>
        <v/>
      </c>
    </row>
    <row r="243" customFormat="false" ht="13.8" hidden="false" customHeight="false" outlineLevel="0" collapsed="false">
      <c r="F243" s="8" t="str">
        <f aca="false">IF(E243="","",E243*100)</f>
        <v/>
      </c>
      <c r="G243" s="9" t="str">
        <f aca="false">IF(D243="","",(D243)/(E243))</f>
        <v/>
      </c>
      <c r="H243" s="8" t="n">
        <f aca="false">D243*100</f>
        <v>0</v>
      </c>
      <c r="I243" s="10" t="str">
        <f aca="false">IF(C243 = "", "",C243-B243+1)</f>
        <v/>
      </c>
    </row>
    <row r="244" customFormat="false" ht="13.8" hidden="false" customHeight="false" outlineLevel="0" collapsed="false">
      <c r="F244" s="8" t="str">
        <f aca="false">IF(E244="","",E244*100)</f>
        <v/>
      </c>
      <c r="G244" s="9" t="str">
        <f aca="false">IF(D244="","",(D244)/(E244))</f>
        <v/>
      </c>
      <c r="H244" s="8" t="n">
        <f aca="false">D244*100</f>
        <v>0</v>
      </c>
      <c r="I244" s="10" t="str">
        <f aca="false">IF(C244 = "", "",C244-B244+1)</f>
        <v/>
      </c>
    </row>
    <row r="245" customFormat="false" ht="13.8" hidden="false" customHeight="false" outlineLevel="0" collapsed="false">
      <c r="F245" s="8" t="str">
        <f aca="false">IF(E245="","",E245*100)</f>
        <v/>
      </c>
      <c r="G245" s="9" t="str">
        <f aca="false">IF(D245="","",(D245)/(E245))</f>
        <v/>
      </c>
      <c r="H245" s="8" t="n">
        <f aca="false">D245*100</f>
        <v>0</v>
      </c>
      <c r="I245" s="10" t="str">
        <f aca="false">IF(C245 = "", "",C245-B245+1)</f>
        <v/>
      </c>
    </row>
    <row r="246" customFormat="false" ht="13.8" hidden="false" customHeight="false" outlineLevel="0" collapsed="false">
      <c r="F246" s="8" t="str">
        <f aca="false">IF(E246="","",E246*100)</f>
        <v/>
      </c>
      <c r="G246" s="9" t="str">
        <f aca="false">IF(D246="","",(D246)/(E246))</f>
        <v/>
      </c>
      <c r="H246" s="8" t="n">
        <f aca="false">D246*100</f>
        <v>0</v>
      </c>
      <c r="I246" s="10" t="str">
        <f aca="false">IF(C246 = "", "",C246-B246+1)</f>
        <v/>
      </c>
    </row>
    <row r="247" customFormat="false" ht="13.8" hidden="false" customHeight="false" outlineLevel="0" collapsed="false">
      <c r="F247" s="8" t="str">
        <f aca="false">IF(E247="","",E247*100)</f>
        <v/>
      </c>
      <c r="G247" s="9" t="str">
        <f aca="false">IF(D247="","",(D247)/(E247))</f>
        <v/>
      </c>
      <c r="H247" s="8" t="n">
        <f aca="false">D247*100</f>
        <v>0</v>
      </c>
      <c r="I247" s="10" t="str">
        <f aca="false">IF(C247 = "", "",C247-B247+1)</f>
        <v/>
      </c>
    </row>
    <row r="248" customFormat="false" ht="13.8" hidden="false" customHeight="false" outlineLevel="0" collapsed="false">
      <c r="F248" s="8" t="str">
        <f aca="false">IF(E248="","",E248*100)</f>
        <v/>
      </c>
      <c r="G248" s="9" t="str">
        <f aca="false">IF(D248="","",(D248)/(E248))</f>
        <v/>
      </c>
      <c r="H248" s="8" t="n">
        <f aca="false">D248*100</f>
        <v>0</v>
      </c>
      <c r="I248" s="10" t="str">
        <f aca="false">IF(C248 = "", "",C248-B248+1)</f>
        <v/>
      </c>
    </row>
    <row r="249" customFormat="false" ht="13.8" hidden="false" customHeight="false" outlineLevel="0" collapsed="false">
      <c r="F249" s="8" t="str">
        <f aca="false">IF(E249="","",E249*100)</f>
        <v/>
      </c>
      <c r="G249" s="9" t="str">
        <f aca="false">IF(D249="","",(D249)/(E249))</f>
        <v/>
      </c>
      <c r="H249" s="8" t="n">
        <f aca="false">D249*100</f>
        <v>0</v>
      </c>
      <c r="I249" s="10" t="str">
        <f aca="false">IF(C249 = "", "",C249-B249+1)</f>
        <v/>
      </c>
    </row>
    <row r="250" customFormat="false" ht="13.8" hidden="false" customHeight="false" outlineLevel="0" collapsed="false">
      <c r="F250" s="8" t="str">
        <f aca="false">IF(E250="","",E250*100)</f>
        <v/>
      </c>
      <c r="G250" s="9" t="str">
        <f aca="false">IF(D250="","",(D250)/(E250))</f>
        <v/>
      </c>
      <c r="H250" s="8" t="n">
        <f aca="false">D250*100</f>
        <v>0</v>
      </c>
      <c r="I250" s="10" t="str">
        <f aca="false">IF(C250 = "", "",C250-B250+1)</f>
        <v/>
      </c>
    </row>
  </sheetData>
  <autoFilter ref="A1:J2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8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59" activeCellId="0" sqref="C159"/>
    </sheetView>
  </sheetViews>
  <sheetFormatPr defaultColWidth="8.4296875" defaultRowHeight="15" zeroHeight="false" outlineLevelRow="0" outlineLevelCol="0"/>
  <cols>
    <col collapsed="false" customWidth="true" hidden="false" outlineLevel="0" max="3" min="1" style="0" width="16.43"/>
    <col collapsed="false" customWidth="true" hidden="false" outlineLevel="0" max="5" min="4" style="1" width="16.43"/>
    <col collapsed="false" customWidth="true" hidden="false" outlineLevel="0" max="9" min="6" style="0" width="16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0" t="s">
        <v>10</v>
      </c>
      <c r="B2" s="6" t="n">
        <v>43977</v>
      </c>
      <c r="C2" s="6" t="n">
        <v>43980</v>
      </c>
      <c r="D2" s="7" t="n">
        <v>0.1</v>
      </c>
      <c r="E2" s="7" t="n">
        <v>6</v>
      </c>
      <c r="F2" s="1" t="n">
        <v>600</v>
      </c>
      <c r="G2" s="9" t="n">
        <f aca="false">IF(D2="","",D2/E2)</f>
        <v>0.0166666666666667</v>
      </c>
      <c r="H2" s="23" t="n">
        <f aca="false">D2*100</f>
        <v>10</v>
      </c>
      <c r="I2" s="24" t="n">
        <f aca="false">IF(C2= "", "",C2-B2+1)</f>
        <v>4</v>
      </c>
      <c r="J2" s="0" t="n">
        <v>1</v>
      </c>
    </row>
    <row r="3" customFormat="false" ht="15" hidden="false" customHeight="false" outlineLevel="0" collapsed="false">
      <c r="A3" s="0" t="s">
        <v>10</v>
      </c>
      <c r="B3" s="6" t="n">
        <v>43977</v>
      </c>
      <c r="C3" s="6" t="n">
        <v>43980</v>
      </c>
      <c r="D3" s="7" t="n">
        <v>0.1</v>
      </c>
      <c r="E3" s="7" t="n">
        <v>6</v>
      </c>
      <c r="F3" s="1" t="n">
        <v>600</v>
      </c>
      <c r="G3" s="9" t="n">
        <f aca="false">IF(D3="","",D3/E3)</f>
        <v>0.0166666666666667</v>
      </c>
      <c r="H3" s="23" t="n">
        <f aca="false">D3*100</f>
        <v>10</v>
      </c>
      <c r="I3" s="24" t="n">
        <f aca="false">IF(C3= "", "",C3-B3+1)</f>
        <v>4</v>
      </c>
      <c r="J3" s="0" t="n">
        <v>1</v>
      </c>
    </row>
    <row r="4" s="11" customFormat="true" ht="15" hidden="false" customHeight="false" outlineLevel="0" collapsed="false">
      <c r="A4" s="11" t="s">
        <v>14</v>
      </c>
      <c r="B4" s="12" t="n">
        <v>43990</v>
      </c>
      <c r="C4" s="12" t="n">
        <v>43994</v>
      </c>
      <c r="D4" s="13" t="n">
        <v>0.3</v>
      </c>
      <c r="E4" s="13" t="n">
        <v>10</v>
      </c>
      <c r="F4" s="17" t="n">
        <f aca="false">AVERAGEIFS(Puts!E:E,Puts!A:A,Calls!A4,Puts!C:C,"&lt;"&amp;Calls!B4,Puts!J:J,1,Puts!C:C,"&gt;"&amp;_xlfn.MAXIFS(C$2:C4,A$2:A4,A4,J$2:J4,1,C$2:C4,"&lt;"&amp;C4))*100</f>
        <v>1000</v>
      </c>
      <c r="G4" s="15" t="n">
        <f aca="false">IF(D4="","",D4/E4)</f>
        <v>0.03</v>
      </c>
      <c r="H4" s="25" t="n">
        <f aca="false">D4*100</f>
        <v>30</v>
      </c>
      <c r="I4" s="26" t="n">
        <f aca="false">IF(C4= "", "",C4-B4+1)</f>
        <v>5</v>
      </c>
      <c r="J4" s="11" t="n">
        <v>1</v>
      </c>
    </row>
    <row r="5" customFormat="false" ht="15" hidden="false" customHeight="false" outlineLevel="0" collapsed="false">
      <c r="A5" s="0" t="s">
        <v>14</v>
      </c>
      <c r="B5" s="6" t="n">
        <v>43990</v>
      </c>
      <c r="C5" s="6" t="n">
        <v>43994</v>
      </c>
      <c r="D5" s="7" t="n">
        <v>0.3</v>
      </c>
      <c r="E5" s="7" t="n">
        <v>10</v>
      </c>
      <c r="F5" s="1" t="n">
        <f aca="false">AVERAGEIFS(Puts!E:E,Puts!A:A,Calls!A5,Puts!C:C,"&lt;"&amp;Calls!B5,Puts!J:J,1,Puts!C:C,"&gt;"&amp;_xlfn.MAXIFS(C$2:C5,A$2:A5,A5,J$2:J5,1,C$2:C5,"&lt;"&amp;C5))*100</f>
        <v>1000</v>
      </c>
      <c r="G5" s="9" t="n">
        <f aca="false">IF(D5="","",D5/E5)</f>
        <v>0.03</v>
      </c>
      <c r="H5" s="23" t="n">
        <f aca="false">D5*100</f>
        <v>30</v>
      </c>
      <c r="I5" s="24" t="n">
        <f aca="false">IF(C5= "", "",C5-B5+1)</f>
        <v>5</v>
      </c>
      <c r="J5" s="0" t="n">
        <v>1</v>
      </c>
    </row>
    <row r="6" customFormat="false" ht="15" hidden="false" customHeight="false" outlineLevel="0" collapsed="false">
      <c r="A6" s="0" t="s">
        <v>14</v>
      </c>
      <c r="B6" s="6" t="n">
        <v>43990</v>
      </c>
      <c r="C6" s="6" t="n">
        <v>43994</v>
      </c>
      <c r="D6" s="7" t="n">
        <v>0.3</v>
      </c>
      <c r="E6" s="7" t="n">
        <v>10</v>
      </c>
      <c r="F6" s="1" t="n">
        <f aca="false">IFERROR(AVERAGEIFS(Puts!E:E,Puts!A:A,Calls!A6,Puts!C:C,"&lt;"&amp;Calls!B6,Puts!J:J,1,Puts!C:C,"&gt;"&amp;_xlfn.MAXIFS(C$2:C6,A$2:A6,A6,J$2:J6,1,C$2:C6,"&lt;"&amp;C6))*100,"")</f>
        <v>1000</v>
      </c>
      <c r="G6" s="9" t="n">
        <f aca="false">IF(D6="","",D6/E6)</f>
        <v>0.03</v>
      </c>
      <c r="H6" s="23" t="n">
        <f aca="false">D6*100</f>
        <v>30</v>
      </c>
      <c r="I6" s="24" t="n">
        <f aca="false">IF(C6= "", "",C6-B6+1)</f>
        <v>5</v>
      </c>
      <c r="J6" s="0" t="n">
        <v>1</v>
      </c>
    </row>
    <row r="7" customFormat="false" ht="15" hidden="false" customHeight="false" outlineLevel="0" collapsed="false">
      <c r="A7" s="0" t="s">
        <v>19</v>
      </c>
      <c r="B7" s="6" t="n">
        <v>43990</v>
      </c>
      <c r="C7" s="6" t="n">
        <v>43994</v>
      </c>
      <c r="D7" s="7" t="n">
        <v>1.25</v>
      </c>
      <c r="E7" s="7" t="n">
        <v>40</v>
      </c>
      <c r="F7" s="1" t="n">
        <f aca="false">IFERROR(AVERAGEIFS(Puts!E:E,Puts!A:A,Calls!A7,Puts!C:C,"&lt;"&amp;Calls!B7,Puts!J:J,1,Puts!C:C,"&gt;"&amp;_xlfn.MAXIFS(C$2:C7,A$2:A7,A7,J$2:J7,1,C$2:C7,"&lt;"&amp;C7))*100,"")</f>
        <v>4000</v>
      </c>
      <c r="G7" s="9" t="n">
        <f aca="false">IF(D7="","",D7/E7)</f>
        <v>0.03125</v>
      </c>
      <c r="H7" s="23" t="n">
        <f aca="false">D7*100</f>
        <v>125</v>
      </c>
      <c r="I7" s="24" t="n">
        <f aca="false">IF(C7= "", "",C7-B7+1)</f>
        <v>5</v>
      </c>
      <c r="J7" s="0" t="n">
        <v>0</v>
      </c>
    </row>
    <row r="8" s="11" customFormat="true" ht="15" hidden="false" customHeight="false" outlineLevel="0" collapsed="false">
      <c r="A8" s="11" t="s">
        <v>19</v>
      </c>
      <c r="B8" s="12" t="n">
        <v>43997</v>
      </c>
      <c r="C8" s="12" t="n">
        <v>44001</v>
      </c>
      <c r="D8" s="13" t="n">
        <v>0.6</v>
      </c>
      <c r="E8" s="13" t="n">
        <v>40</v>
      </c>
      <c r="F8" s="17" t="n">
        <f aca="false">IFERROR(AVERAGEIFS(Puts!E:E,Puts!A:A,Calls!A8,Puts!C:C,"&lt;"&amp;Calls!B8,Puts!J:J,1,Puts!C:C,"&gt;"&amp;_xlfn.MAXIFS(C$2:C8,A$2:A8,A8,J$2:J8,1,C$2:C8,"&lt;"&amp;C8))*100,"")</f>
        <v>4000</v>
      </c>
      <c r="G8" s="15" t="n">
        <f aca="false">IF(D8="","",D8/E8)</f>
        <v>0.015</v>
      </c>
      <c r="H8" s="25" t="n">
        <f aca="false">D8*100</f>
        <v>60</v>
      </c>
      <c r="I8" s="26" t="n">
        <f aca="false">IF(C8= "", "",C8-B8+1)</f>
        <v>5</v>
      </c>
      <c r="J8" s="11" t="n">
        <v>1</v>
      </c>
    </row>
    <row r="9" customFormat="false" ht="15" hidden="false" customHeight="false" outlineLevel="0" collapsed="false">
      <c r="A9" s="0" t="s">
        <v>16</v>
      </c>
      <c r="B9" s="6" t="n">
        <v>43997</v>
      </c>
      <c r="C9" s="6" t="n">
        <v>44001</v>
      </c>
      <c r="D9" s="7" t="n">
        <v>0.06</v>
      </c>
      <c r="E9" s="7" t="n">
        <v>8</v>
      </c>
      <c r="F9" s="1" t="n">
        <f aca="false">IFERROR(AVERAGEIFS(Puts!E:E,Puts!A:A,Calls!A9,Puts!C:C,"&lt;"&amp;Calls!B9,Puts!J:J,1,Puts!C:C,"&gt;"&amp;_xlfn.MAXIFS(C$2:C9,A$2:A9,A9,J$2:J9,1,C$2:C9,"&lt;"&amp;C9))*100,"")</f>
        <v>800</v>
      </c>
      <c r="G9" s="9" t="n">
        <f aca="false">IF(D9="","",D9/E9)</f>
        <v>0.0075</v>
      </c>
      <c r="H9" s="23" t="n">
        <f aca="false">D9*100</f>
        <v>6</v>
      </c>
      <c r="I9" s="24" t="n">
        <f aca="false">IF(C9= "", "",C9-B9+1)</f>
        <v>5</v>
      </c>
      <c r="J9" s="0" t="n">
        <v>0</v>
      </c>
    </row>
    <row r="10" customFormat="false" ht="15" hidden="false" customHeight="false" outlineLevel="0" collapsed="false">
      <c r="A10" s="0" t="s">
        <v>16</v>
      </c>
      <c r="B10" s="6" t="n">
        <v>43997</v>
      </c>
      <c r="C10" s="6" t="n">
        <v>44001</v>
      </c>
      <c r="D10" s="7" t="n">
        <v>0.06</v>
      </c>
      <c r="E10" s="7" t="n">
        <v>8</v>
      </c>
      <c r="F10" s="1" t="n">
        <f aca="false">IFERROR(AVERAGEIFS(Puts!E:E,Puts!A:A,Calls!A10,Puts!C:C,"&lt;"&amp;Calls!B10,Puts!J:J,1,Puts!C:C,"&gt;"&amp;_xlfn.MAXIFS(C$2:C10,A$2:A10,A10,J$2:J10,1,C$2:C10,"&lt;"&amp;C10))*100,"")</f>
        <v>800</v>
      </c>
      <c r="G10" s="9" t="n">
        <f aca="false">IF(D10="","",D10/E10)</f>
        <v>0.0075</v>
      </c>
      <c r="H10" s="23" t="n">
        <f aca="false">IF(D10="","",D10*100)</f>
        <v>6</v>
      </c>
      <c r="I10" s="24" t="n">
        <f aca="false">IF(C10= "", "",C10-B10+1)</f>
        <v>5</v>
      </c>
      <c r="J10" s="0" t="n">
        <v>0</v>
      </c>
    </row>
    <row r="11" customFormat="false" ht="15" hidden="false" customHeight="false" outlineLevel="0" collapsed="false">
      <c r="A11" s="0" t="s">
        <v>18</v>
      </c>
      <c r="B11" s="6" t="n">
        <v>43997</v>
      </c>
      <c r="C11" s="6" t="n">
        <v>44001</v>
      </c>
      <c r="D11" s="7" t="n">
        <v>0.02</v>
      </c>
      <c r="E11" s="7" t="n">
        <v>4.5</v>
      </c>
      <c r="F11" s="1" t="n">
        <f aca="false">IFERROR(AVERAGEIFS(Puts!E:E,Puts!A:A,Calls!A11,Puts!C:C,"&lt;"&amp;Calls!B11,Puts!J:J,1,Puts!C:C,"&gt;"&amp;_xlfn.MAXIFS(C$2:C11,A$2:A11,A11,J$2:J11,1,C$2:C11,"&lt;"&amp;C11))*100,"")</f>
        <v>450</v>
      </c>
      <c r="G11" s="9" t="n">
        <f aca="false">IF(D11="","",D11/E11)</f>
        <v>0.00444444444444444</v>
      </c>
      <c r="H11" s="23" t="n">
        <f aca="false">IF(D11="","",D11*100)</f>
        <v>2</v>
      </c>
      <c r="I11" s="24" t="n">
        <f aca="false">IF(C11= "", "",C11-B11+1)</f>
        <v>5</v>
      </c>
      <c r="J11" s="0" t="n">
        <v>0</v>
      </c>
    </row>
    <row r="12" customFormat="false" ht="15" hidden="false" customHeight="false" outlineLevel="0" collapsed="false">
      <c r="A12" s="0" t="s">
        <v>18</v>
      </c>
      <c r="B12" s="6" t="n">
        <v>43997</v>
      </c>
      <c r="C12" s="6" t="n">
        <v>44001</v>
      </c>
      <c r="D12" s="7" t="n">
        <v>0.02</v>
      </c>
      <c r="E12" s="7" t="n">
        <v>4.5</v>
      </c>
      <c r="F12" s="1" t="n">
        <f aca="false">IFERROR(AVERAGEIFS(Puts!E:E,Puts!A:A,Calls!A12,Puts!C:C,"&lt;"&amp;Calls!B12,Puts!J:J,1,Puts!C:C,"&gt;"&amp;_xlfn.MAXIFS(C$2:C12,A$2:A12,A12,J$2:J12,1,C$2:C12,"&lt;"&amp;C12))*100,"")</f>
        <v>450</v>
      </c>
      <c r="G12" s="9" t="n">
        <f aca="false">IF(D12="","",D12/E12)</f>
        <v>0.00444444444444444</v>
      </c>
      <c r="H12" s="23" t="n">
        <f aca="false">IF(D12="","",D12*100)</f>
        <v>2</v>
      </c>
      <c r="I12" s="24" t="n">
        <f aca="false">IF(C12= "", "",C12-B12+1)</f>
        <v>5</v>
      </c>
      <c r="J12" s="0" t="n">
        <v>0</v>
      </c>
    </row>
    <row r="13" customFormat="false" ht="15" hidden="false" customHeight="false" outlineLevel="0" collapsed="false">
      <c r="A13" s="0" t="s">
        <v>18</v>
      </c>
      <c r="B13" s="6" t="n">
        <v>43997</v>
      </c>
      <c r="C13" s="6" t="n">
        <v>44001</v>
      </c>
      <c r="D13" s="7" t="n">
        <v>0.02</v>
      </c>
      <c r="E13" s="7" t="n">
        <v>4.5</v>
      </c>
      <c r="F13" s="1" t="n">
        <f aca="false">IFERROR(AVERAGEIFS(Puts!E:E,Puts!A:A,Calls!A13,Puts!C:C,"&lt;"&amp;Calls!B13,Puts!J:J,1,Puts!C:C,"&gt;"&amp;_xlfn.MAXIFS(C$2:C13,A$2:A13,A13,J$2:J13,1,C$2:C13,"&lt;"&amp;C13))*100,"")</f>
        <v>450</v>
      </c>
      <c r="G13" s="9" t="n">
        <f aca="false">IF(D13="","",D13/E13)</f>
        <v>0.00444444444444444</v>
      </c>
      <c r="H13" s="23" t="n">
        <f aca="false">IF(D13="","",D13*100)</f>
        <v>2</v>
      </c>
      <c r="I13" s="24" t="n">
        <f aca="false">IF(C13= "", "",C13-B13+1)</f>
        <v>5</v>
      </c>
      <c r="J13" s="0" t="n">
        <v>0</v>
      </c>
    </row>
    <row r="14" customFormat="false" ht="15" hidden="false" customHeight="false" outlineLevel="0" collapsed="false">
      <c r="A14" s="0" t="s">
        <v>18</v>
      </c>
      <c r="B14" s="6" t="n">
        <v>43997</v>
      </c>
      <c r="C14" s="6" t="n">
        <v>44001</v>
      </c>
      <c r="D14" s="7" t="n">
        <v>0.02</v>
      </c>
      <c r="E14" s="7" t="n">
        <v>4.5</v>
      </c>
      <c r="F14" s="1" t="n">
        <f aca="false">IFERROR(AVERAGEIFS(Puts!E:E,Puts!A:A,Calls!A14,Puts!C:C,"&lt;"&amp;Calls!B14,Puts!J:J,1,Puts!C:C,"&gt;"&amp;_xlfn.MAXIFS(C$2:C14,A$2:A14,A14,J$2:J14,1,C$2:C14,"&lt;"&amp;C14))*100,"")</f>
        <v>450</v>
      </c>
      <c r="G14" s="9" t="n">
        <f aca="false">IF(D14="","",D14/E14)</f>
        <v>0.00444444444444444</v>
      </c>
      <c r="H14" s="23" t="n">
        <f aca="false">IF(D14="","",D14*100)</f>
        <v>2</v>
      </c>
      <c r="I14" s="24" t="n">
        <f aca="false">IF(C14= "", "",C14-B14+1)</f>
        <v>5</v>
      </c>
      <c r="J14" s="0" t="n">
        <v>0</v>
      </c>
    </row>
    <row r="15" customFormat="false" ht="15" hidden="false" customHeight="false" outlineLevel="0" collapsed="false">
      <c r="A15" s="0" t="s">
        <v>18</v>
      </c>
      <c r="B15" s="6" t="n">
        <v>43997</v>
      </c>
      <c r="C15" s="6" t="n">
        <v>44001</v>
      </c>
      <c r="D15" s="7" t="n">
        <v>0.02</v>
      </c>
      <c r="E15" s="7" t="n">
        <v>4.5</v>
      </c>
      <c r="F15" s="1" t="n">
        <f aca="false">IFERROR(AVERAGEIFS(Puts!E:E,Puts!A:A,Calls!A15,Puts!C:C,"&lt;"&amp;Calls!B15,Puts!J:J,1,Puts!C:C,"&gt;"&amp;_xlfn.MAXIFS(C$2:C15,A$2:A15,A15,J$2:J15,1,C$2:C15,"&lt;"&amp;C15))*100,"")</f>
        <v>450</v>
      </c>
      <c r="G15" s="9" t="n">
        <f aca="false">IF(D15="","",D15/E15)</f>
        <v>0.00444444444444444</v>
      </c>
      <c r="H15" s="23" t="n">
        <f aca="false">IF(D15="","",D15*100)</f>
        <v>2</v>
      </c>
      <c r="I15" s="24" t="n">
        <f aca="false">IF(C15= "", "",C15-B15+1)</f>
        <v>5</v>
      </c>
      <c r="J15" s="0" t="n">
        <v>0</v>
      </c>
    </row>
    <row r="16" customFormat="false" ht="15" hidden="false" customHeight="false" outlineLevel="0" collapsed="false">
      <c r="A16" s="0" t="s">
        <v>10</v>
      </c>
      <c r="B16" s="6" t="n">
        <v>43997</v>
      </c>
      <c r="C16" s="6" t="n">
        <v>44001</v>
      </c>
      <c r="D16" s="1" t="n">
        <v>0.05</v>
      </c>
      <c r="E16" s="1" t="n">
        <v>7.5</v>
      </c>
      <c r="F16" s="1" t="n">
        <f aca="false">IFERROR(AVERAGEIFS(Puts!E:E,Puts!A:A,Calls!A16,Puts!C:C,"&lt;"&amp;Calls!B16,Puts!J:J,1,Puts!C:C,"&gt;"&amp;_xlfn.MAXIFS(C$2:C16,A$2:A16,A16,J$2:J16,1,C$2:C16,"&lt;"&amp;C16))*100,"")</f>
        <v>750</v>
      </c>
      <c r="G16" s="9" t="n">
        <f aca="false">IF(D16="","",D16/E16)</f>
        <v>0.00666666666666667</v>
      </c>
      <c r="H16" s="23" t="n">
        <f aca="false">IF(D16="","",D16*100)</f>
        <v>5</v>
      </c>
      <c r="I16" s="24" t="n">
        <f aca="false">IF(C16= "", "",C16-B16+1)</f>
        <v>5</v>
      </c>
      <c r="J16" s="0" t="n">
        <v>0</v>
      </c>
    </row>
    <row r="17" s="11" customFormat="true" ht="15" hidden="false" customHeight="false" outlineLevel="0" collapsed="false">
      <c r="A17" s="11" t="s">
        <v>10</v>
      </c>
      <c r="B17" s="12" t="n">
        <v>44004</v>
      </c>
      <c r="C17" s="12" t="n">
        <v>44008</v>
      </c>
      <c r="D17" s="17" t="n">
        <v>0.03</v>
      </c>
      <c r="E17" s="17" t="n">
        <v>7</v>
      </c>
      <c r="F17" s="17" t="n">
        <f aca="false">IFERROR(AVERAGEIFS(Puts!E:E,Puts!A:A,Calls!A17,Puts!C:C,"&lt;"&amp;Calls!B17,Puts!J:J,1,Puts!C:C,"&gt;"&amp;_xlfn.MAXIFS(C$2:C17,A$2:A17,A17,J$2:J17,1,C$2:C17,"&lt;"&amp;C17))*100,"")</f>
        <v>750</v>
      </c>
      <c r="G17" s="15" t="n">
        <f aca="false">IF(D17="","",D17/E17)</f>
        <v>0.00428571428571429</v>
      </c>
      <c r="H17" s="25" t="n">
        <f aca="false">IF(D17="","",D17*100)</f>
        <v>3</v>
      </c>
      <c r="I17" s="26" t="n">
        <f aca="false">IF(C17= "", "",C17-B17+1)</f>
        <v>5</v>
      </c>
      <c r="J17" s="11" t="n">
        <v>0</v>
      </c>
    </row>
    <row r="18" customFormat="false" ht="15" hidden="false" customHeight="false" outlineLevel="0" collapsed="false">
      <c r="A18" s="0" t="s">
        <v>18</v>
      </c>
      <c r="B18" s="6" t="n">
        <v>44004</v>
      </c>
      <c r="C18" s="6" t="n">
        <v>44008</v>
      </c>
      <c r="D18" s="1" t="n">
        <v>0.05</v>
      </c>
      <c r="E18" s="1" t="n">
        <v>4.5</v>
      </c>
      <c r="F18" s="1" t="n">
        <f aca="false">IFERROR(AVERAGEIFS(Puts!E:E,Puts!A:A,Calls!A18,Puts!C:C,"&lt;"&amp;Calls!B18,Puts!J:J,1,Puts!C:C,"&gt;"&amp;_xlfn.MAXIFS(C$2:C18,A$2:A18,A18,J$2:J18,1,C$2:C18,"&lt;"&amp;C18))*100,"")</f>
        <v>450</v>
      </c>
      <c r="G18" s="9" t="n">
        <f aca="false">IF(D18="","",D18/E18)</f>
        <v>0.0111111111111111</v>
      </c>
      <c r="H18" s="23" t="n">
        <f aca="false">IF(D18="","",D18*100)</f>
        <v>5</v>
      </c>
      <c r="I18" s="24" t="n">
        <f aca="false">IF(C18= "", "",C18-B18+1)</f>
        <v>5</v>
      </c>
      <c r="J18" s="0" t="n">
        <v>0</v>
      </c>
    </row>
    <row r="19" customFormat="false" ht="15" hidden="false" customHeight="false" outlineLevel="0" collapsed="false">
      <c r="A19" s="0" t="s">
        <v>18</v>
      </c>
      <c r="B19" s="6" t="n">
        <v>44004</v>
      </c>
      <c r="C19" s="6" t="n">
        <v>44008</v>
      </c>
      <c r="D19" s="1" t="n">
        <v>0.05</v>
      </c>
      <c r="E19" s="1" t="n">
        <v>4.5</v>
      </c>
      <c r="F19" s="1" t="n">
        <f aca="false">IFERROR(AVERAGEIFS(Puts!E:E,Puts!A:A,Calls!A19,Puts!C:C,"&lt;"&amp;Calls!B19,Puts!J:J,1,Puts!C:C,"&gt;"&amp;_xlfn.MAXIFS(C$2:C19,A$2:A19,A19,J$2:J19,1,C$2:C19,"&lt;"&amp;C19))*100,"")</f>
        <v>450</v>
      </c>
      <c r="G19" s="9" t="n">
        <f aca="false">IF(D19="","",D19/E19)</f>
        <v>0.0111111111111111</v>
      </c>
      <c r="H19" s="23" t="n">
        <f aca="false">IF(D19="","",D19*100)</f>
        <v>5</v>
      </c>
      <c r="I19" s="24" t="n">
        <f aca="false">IF(C19= "", "",C19-B19+1)</f>
        <v>5</v>
      </c>
      <c r="J19" s="0" t="n">
        <v>0</v>
      </c>
    </row>
    <row r="20" customFormat="false" ht="15" hidden="false" customHeight="false" outlineLevel="0" collapsed="false">
      <c r="A20" s="0" t="s">
        <v>18</v>
      </c>
      <c r="B20" s="6" t="n">
        <v>44004</v>
      </c>
      <c r="C20" s="6" t="n">
        <v>44008</v>
      </c>
      <c r="D20" s="1" t="n">
        <v>0.05</v>
      </c>
      <c r="E20" s="1" t="n">
        <v>4.5</v>
      </c>
      <c r="F20" s="1" t="n">
        <f aca="false">IFERROR(AVERAGEIFS(Puts!E:E,Puts!A:A,Calls!A20,Puts!C:C,"&lt;"&amp;Calls!B20,Puts!J:J,1,Puts!C:C,"&gt;"&amp;_xlfn.MAXIFS(C$2:C20,A$2:A20,A20,J$2:J20,1,C$2:C20,"&lt;"&amp;C20))*100,"")</f>
        <v>450</v>
      </c>
      <c r="G20" s="9" t="n">
        <f aca="false">IF(D20="","",D20/E20)</f>
        <v>0.0111111111111111</v>
      </c>
      <c r="H20" s="23" t="n">
        <f aca="false">IF(D20="","",D20*100)</f>
        <v>5</v>
      </c>
      <c r="I20" s="24" t="n">
        <f aca="false">IF(C20= "", "",C20-B20+1)</f>
        <v>5</v>
      </c>
      <c r="J20" s="0" t="n">
        <v>0</v>
      </c>
    </row>
    <row r="21" customFormat="false" ht="15" hidden="false" customHeight="false" outlineLevel="0" collapsed="false">
      <c r="A21" s="0" t="s">
        <v>18</v>
      </c>
      <c r="B21" s="6" t="n">
        <v>44004</v>
      </c>
      <c r="C21" s="6" t="n">
        <v>44008</v>
      </c>
      <c r="D21" s="1" t="n">
        <v>0.05</v>
      </c>
      <c r="E21" s="1" t="n">
        <v>4.5</v>
      </c>
      <c r="F21" s="1" t="n">
        <f aca="false">IFERROR(AVERAGEIFS(Puts!E:E,Puts!A:A,Calls!A21,Puts!C:C,"&lt;"&amp;Calls!B21,Puts!J:J,1,Puts!C:C,"&gt;"&amp;_xlfn.MAXIFS(C$2:C21,A$2:A21,A21,J$2:J21,1,C$2:C21,"&lt;"&amp;C21))*100,"")</f>
        <v>450</v>
      </c>
      <c r="G21" s="9" t="n">
        <f aca="false">IF(D21="","",D21/E21)</f>
        <v>0.0111111111111111</v>
      </c>
      <c r="H21" s="23" t="n">
        <f aca="false">IF(D21="","",D21*100)</f>
        <v>5</v>
      </c>
      <c r="I21" s="24" t="n">
        <f aca="false">IF(C21= "", "",C21-B21+1)</f>
        <v>5</v>
      </c>
      <c r="J21" s="0" t="n">
        <v>0</v>
      </c>
    </row>
    <row r="22" customFormat="false" ht="15" hidden="false" customHeight="false" outlineLevel="0" collapsed="false">
      <c r="A22" s="0" t="s">
        <v>18</v>
      </c>
      <c r="B22" s="6" t="n">
        <v>44004</v>
      </c>
      <c r="C22" s="6" t="n">
        <v>44008</v>
      </c>
      <c r="D22" s="1" t="n">
        <v>0.05</v>
      </c>
      <c r="E22" s="1" t="n">
        <v>4.5</v>
      </c>
      <c r="F22" s="1" t="n">
        <f aca="false">IFERROR(AVERAGEIFS(Puts!E:E,Puts!A:A,Calls!A22,Puts!C:C,"&lt;"&amp;Calls!B22,Puts!J:J,1,Puts!C:C,"&gt;"&amp;_xlfn.MAXIFS(C$2:C22,A$2:A22,A22,J$2:J22,1,C$2:C22,"&lt;"&amp;C22))*100,"")</f>
        <v>450</v>
      </c>
      <c r="G22" s="9" t="n">
        <f aca="false">IF(D22="","",D22/E22)</f>
        <v>0.0111111111111111</v>
      </c>
      <c r="H22" s="23" t="n">
        <f aca="false">IF(D22="","",D22*100)</f>
        <v>5</v>
      </c>
      <c r="I22" s="24" t="n">
        <f aca="false">IF(C22= "", "",C22-B22+1)</f>
        <v>5</v>
      </c>
      <c r="J22" s="0" t="n">
        <v>0</v>
      </c>
    </row>
    <row r="23" customFormat="false" ht="15" hidden="false" customHeight="false" outlineLevel="0" collapsed="false">
      <c r="A23" s="0" t="s">
        <v>16</v>
      </c>
      <c r="B23" s="6" t="n">
        <v>44004</v>
      </c>
      <c r="C23" s="6" t="n">
        <v>44008</v>
      </c>
      <c r="D23" s="1" t="n">
        <v>0.03</v>
      </c>
      <c r="E23" s="1" t="n">
        <v>8</v>
      </c>
      <c r="F23" s="1" t="n">
        <f aca="false">IFERROR(AVERAGEIFS(Puts!E:E,Puts!A:A,Calls!A23,Puts!C:C,"&lt;"&amp;Calls!B23,Puts!J:J,1,Puts!C:C,"&gt;"&amp;_xlfn.MAXIFS(C$2:C23,A$2:A23,A23,J$2:J23,1,C$2:C23,"&lt;"&amp;C23))*100,"")</f>
        <v>800</v>
      </c>
      <c r="G23" s="9" t="n">
        <f aca="false">IF(D23="","",D23/E23)</f>
        <v>0.00375</v>
      </c>
      <c r="H23" s="23" t="n">
        <f aca="false">IF(D23="","",D23*100)</f>
        <v>3</v>
      </c>
      <c r="I23" s="24" t="n">
        <f aca="false">IF(C23= "", "",C23-B23+1)</f>
        <v>5</v>
      </c>
      <c r="J23" s="0" t="n">
        <v>0</v>
      </c>
    </row>
    <row r="24" customFormat="false" ht="15" hidden="false" customHeight="false" outlineLevel="0" collapsed="false">
      <c r="A24" s="0" t="s">
        <v>16</v>
      </c>
      <c r="B24" s="6" t="n">
        <v>44004</v>
      </c>
      <c r="C24" s="6" t="n">
        <v>44008</v>
      </c>
      <c r="D24" s="1" t="n">
        <v>0.03</v>
      </c>
      <c r="E24" s="1" t="n">
        <v>8</v>
      </c>
      <c r="F24" s="1" t="n">
        <f aca="false">IFERROR(AVERAGEIFS(Puts!E:E,Puts!A:A,Calls!A24,Puts!C:C,"&lt;"&amp;Calls!B24,Puts!J:J,1,Puts!C:C,"&gt;"&amp;_xlfn.MAXIFS(C$2:C24,A$2:A24,A24,J$2:J24,1,C$2:C24,"&lt;"&amp;C24))*100,"")</f>
        <v>800</v>
      </c>
      <c r="G24" s="9" t="n">
        <f aca="false">IF(D24="","",D24/E24)</f>
        <v>0.00375</v>
      </c>
      <c r="H24" s="23" t="n">
        <f aca="false">IF(D24="","",D24*100)</f>
        <v>3</v>
      </c>
      <c r="I24" s="24" t="n">
        <f aca="false">IF(C24= "", "",C24-B24+1)</f>
        <v>5</v>
      </c>
      <c r="J24" s="0" t="n">
        <v>0</v>
      </c>
    </row>
    <row r="25" s="11" customFormat="true" ht="15" hidden="false" customHeight="false" outlineLevel="0" collapsed="false">
      <c r="A25" s="11" t="s">
        <v>18</v>
      </c>
      <c r="B25" s="12" t="n">
        <v>44011</v>
      </c>
      <c r="C25" s="12" t="n">
        <v>44014</v>
      </c>
      <c r="D25" s="17" t="n">
        <v>0.06</v>
      </c>
      <c r="E25" s="17" t="n">
        <v>4.5</v>
      </c>
      <c r="F25" s="17" t="n">
        <f aca="false">IFERROR(AVERAGEIFS(Puts!E:E,Puts!A:A,Calls!A25,Puts!C:C,"&lt;"&amp;Calls!B25,Puts!J:J,1,Puts!C:C,"&gt;"&amp;_xlfn.MAXIFS(C$2:C25,A$2:A25,A25,J$2:J25,1,C$2:C25,"&lt;"&amp;C25))*100,"")</f>
        <v>450</v>
      </c>
      <c r="G25" s="15" t="n">
        <f aca="false">IF(D25="","",D25/E25)</f>
        <v>0.0133333333333333</v>
      </c>
      <c r="H25" s="25" t="n">
        <f aca="false">IF(D25="","",D25*100)</f>
        <v>6</v>
      </c>
      <c r="I25" s="26" t="n">
        <f aca="false">IF(C25= "", "",C25-B25+1)</f>
        <v>4</v>
      </c>
      <c r="J25" s="11" t="n">
        <v>0</v>
      </c>
    </row>
    <row r="26" customFormat="false" ht="15" hidden="false" customHeight="false" outlineLevel="0" collapsed="false">
      <c r="A26" s="0" t="s">
        <v>18</v>
      </c>
      <c r="B26" s="6" t="n">
        <v>44011</v>
      </c>
      <c r="C26" s="6" t="n">
        <v>44014</v>
      </c>
      <c r="D26" s="1" t="n">
        <v>0.06</v>
      </c>
      <c r="E26" s="1" t="n">
        <v>4.5</v>
      </c>
      <c r="F26" s="1" t="n">
        <f aca="false">IFERROR(AVERAGEIFS(Puts!E:E,Puts!A:A,Calls!A26,Puts!C:C,"&lt;"&amp;Calls!B26,Puts!J:J,1,Puts!C:C,"&gt;"&amp;_xlfn.MAXIFS(C$2:C26,A$2:A26,A26,J$2:J26,1,C$2:C26,"&lt;"&amp;C26))*100,"")</f>
        <v>450</v>
      </c>
      <c r="G26" s="9" t="n">
        <f aca="false">IF(D26="","",D26/E26)</f>
        <v>0.0133333333333333</v>
      </c>
      <c r="H26" s="23" t="n">
        <f aca="false">IF(D26="","",D26*100)</f>
        <v>6</v>
      </c>
      <c r="I26" s="24" t="n">
        <f aca="false">IF(C26= "", "",C26-B26+1)</f>
        <v>4</v>
      </c>
      <c r="J26" s="0" t="n">
        <v>0</v>
      </c>
    </row>
    <row r="27" customFormat="false" ht="15" hidden="false" customHeight="false" outlineLevel="0" collapsed="false">
      <c r="A27" s="0" t="s">
        <v>18</v>
      </c>
      <c r="B27" s="6" t="n">
        <v>44011</v>
      </c>
      <c r="C27" s="6" t="n">
        <v>44014</v>
      </c>
      <c r="D27" s="1" t="n">
        <v>0.06</v>
      </c>
      <c r="E27" s="1" t="n">
        <v>4.5</v>
      </c>
      <c r="F27" s="1" t="n">
        <f aca="false">IFERROR(AVERAGEIFS(Puts!E:E,Puts!A:A,Calls!A27,Puts!C:C,"&lt;"&amp;Calls!B27,Puts!J:J,1,Puts!C:C,"&gt;"&amp;_xlfn.MAXIFS(C$2:C27,A$2:A27,A27,J$2:J27,1,C$2:C27,"&lt;"&amp;C27))*100,"")</f>
        <v>450</v>
      </c>
      <c r="G27" s="9" t="n">
        <f aca="false">IF(D27="","",D27/E27)</f>
        <v>0.0133333333333333</v>
      </c>
      <c r="H27" s="23" t="n">
        <f aca="false">IF(D27="","",D27*100)</f>
        <v>6</v>
      </c>
      <c r="I27" s="24" t="n">
        <f aca="false">IF(C27= "", "",C27-B27+1)</f>
        <v>4</v>
      </c>
      <c r="J27" s="0" t="n">
        <v>0</v>
      </c>
    </row>
    <row r="28" customFormat="false" ht="15" hidden="false" customHeight="false" outlineLevel="0" collapsed="false">
      <c r="A28" s="0" t="s">
        <v>18</v>
      </c>
      <c r="B28" s="6" t="n">
        <v>44011</v>
      </c>
      <c r="C28" s="6" t="n">
        <v>44014</v>
      </c>
      <c r="D28" s="1" t="n">
        <v>0.06</v>
      </c>
      <c r="E28" s="1" t="n">
        <v>4.5</v>
      </c>
      <c r="F28" s="1" t="n">
        <f aca="false">IFERROR(AVERAGEIFS(Puts!E:E,Puts!A:A,Calls!A28,Puts!C:C,"&lt;"&amp;Calls!B28,Puts!J:J,1,Puts!C:C,"&gt;"&amp;_xlfn.MAXIFS(C$2:C28,A$2:A28,A28,J$2:J28,1,C$2:C28,"&lt;"&amp;C28))*100,"")</f>
        <v>450</v>
      </c>
      <c r="G28" s="9" t="n">
        <f aca="false">IF(D28="","",D28/E28)</f>
        <v>0.0133333333333333</v>
      </c>
      <c r="H28" s="23" t="n">
        <f aca="false">IF(D28="","",D28*100)</f>
        <v>6</v>
      </c>
      <c r="I28" s="24" t="n">
        <f aca="false">IF(C28= "", "",C28-B28+1)</f>
        <v>4</v>
      </c>
      <c r="J28" s="0" t="n">
        <v>0</v>
      </c>
    </row>
    <row r="29" customFormat="false" ht="15" hidden="false" customHeight="false" outlineLevel="0" collapsed="false">
      <c r="A29" s="0" t="s">
        <v>18</v>
      </c>
      <c r="B29" s="6" t="n">
        <v>44011</v>
      </c>
      <c r="C29" s="6" t="n">
        <v>44014</v>
      </c>
      <c r="D29" s="1" t="n">
        <v>0.06</v>
      </c>
      <c r="E29" s="1" t="n">
        <v>4.5</v>
      </c>
      <c r="F29" s="1" t="n">
        <f aca="false">IFERROR(AVERAGEIFS(Puts!E:E,Puts!A:A,Calls!A29,Puts!C:C,"&lt;"&amp;Calls!B29,Puts!J:J,1,Puts!C:C,"&gt;"&amp;_xlfn.MAXIFS(C$2:C29,A$2:A29,A29,J$2:J29,1,C$2:C29,"&lt;"&amp;C29))*100,"")</f>
        <v>450</v>
      </c>
      <c r="G29" s="9" t="n">
        <f aca="false">IF(D29="","",D29/E29)</f>
        <v>0.0133333333333333</v>
      </c>
      <c r="H29" s="23" t="n">
        <f aca="false">IF(D29="","",D29*100)</f>
        <v>6</v>
      </c>
      <c r="I29" s="24" t="n">
        <f aca="false">IF(C29= "", "",C29-B29+1)</f>
        <v>4</v>
      </c>
      <c r="J29" s="0" t="n">
        <v>0</v>
      </c>
    </row>
    <row r="30" customFormat="false" ht="15" hidden="false" customHeight="false" outlineLevel="0" collapsed="false">
      <c r="A30" s="0" t="s">
        <v>20</v>
      </c>
      <c r="B30" s="6" t="n">
        <v>44011</v>
      </c>
      <c r="C30" s="6" t="n">
        <v>44014</v>
      </c>
      <c r="D30" s="1" t="n">
        <v>0.2</v>
      </c>
      <c r="E30" s="1" t="n">
        <v>17.5</v>
      </c>
      <c r="F30" s="1" t="n">
        <f aca="false">IFERROR(AVERAGEIFS(Puts!E:E,Puts!A:A,Calls!A30,Puts!C:C,"&lt;"&amp;Calls!B30,Puts!J:J,1,Puts!C:C,"&gt;"&amp;_xlfn.MAXIFS(C$2:C30,A$2:A30,A30,J$2:J30,1,C$2:C30,"&lt;"&amp;C30))*100,"")</f>
        <v>1725</v>
      </c>
      <c r="G30" s="9" t="n">
        <f aca="false">IF(D30="","",D30/E30)</f>
        <v>0.0114285714285714</v>
      </c>
      <c r="H30" s="23" t="n">
        <f aca="false">IF(D30="","",D30*100)</f>
        <v>20</v>
      </c>
      <c r="I30" s="24" t="n">
        <f aca="false">IF(C30= "", "",C30-B30+1)</f>
        <v>4</v>
      </c>
      <c r="J30" s="0" t="n">
        <v>0</v>
      </c>
    </row>
    <row r="31" customFormat="false" ht="15" hidden="false" customHeight="false" outlineLevel="0" collapsed="false">
      <c r="A31" s="0" t="s">
        <v>20</v>
      </c>
      <c r="B31" s="6" t="n">
        <v>44011</v>
      </c>
      <c r="C31" s="6" t="n">
        <v>44014</v>
      </c>
      <c r="D31" s="1" t="n">
        <v>0.2</v>
      </c>
      <c r="E31" s="1" t="n">
        <v>17.5</v>
      </c>
      <c r="F31" s="1" t="n">
        <f aca="false">IFERROR(AVERAGEIFS(Puts!E:E,Puts!A:A,Calls!A31,Puts!C:C,"&lt;"&amp;Calls!B31,Puts!J:J,1,Puts!C:C,"&gt;"&amp;_xlfn.MAXIFS(C$2:C31,A$2:A31,A31,J$2:J31,1,C$2:C31,"&lt;"&amp;C31))*100,"")</f>
        <v>1725</v>
      </c>
      <c r="G31" s="9" t="n">
        <f aca="false">IF(D31="","",D31/E31)</f>
        <v>0.0114285714285714</v>
      </c>
      <c r="H31" s="23" t="n">
        <f aca="false">IF(D31="","",D31*100)</f>
        <v>20</v>
      </c>
      <c r="I31" s="24" t="n">
        <f aca="false">IF(C31= "", "",C31-B31+1)</f>
        <v>4</v>
      </c>
      <c r="J31" s="0" t="n">
        <v>0</v>
      </c>
    </row>
    <row r="32" customFormat="false" ht="15" hidden="false" customHeight="false" outlineLevel="0" collapsed="false">
      <c r="A32" s="0" t="s">
        <v>16</v>
      </c>
      <c r="B32" s="6" t="n">
        <v>44011</v>
      </c>
      <c r="C32" s="6" t="n">
        <v>44014</v>
      </c>
      <c r="D32" s="1" t="n">
        <v>0.07</v>
      </c>
      <c r="E32" s="1" t="n">
        <v>7</v>
      </c>
      <c r="F32" s="1" t="n">
        <f aca="false">IFERROR(AVERAGEIFS(Puts!E:E,Puts!A:A,Calls!A32,Puts!C:C,"&lt;"&amp;Calls!B32,Puts!J:J,1,Puts!C:C,"&gt;"&amp;_xlfn.MAXIFS(C$2:C32,A$2:A32,A32,J$2:J32,1,C$2:C32,"&lt;"&amp;C32))*100,"")</f>
        <v>750</v>
      </c>
      <c r="G32" s="9" t="n">
        <f aca="false">IF(D32="","",D32/E32)</f>
        <v>0.01</v>
      </c>
      <c r="H32" s="23" t="n">
        <f aca="false">IF(D32="","",D32*100)</f>
        <v>7</v>
      </c>
      <c r="I32" s="24" t="n">
        <f aca="false">IF(C32= "", "",C32-B32+1)</f>
        <v>4</v>
      </c>
      <c r="J32" s="0" t="n">
        <v>0</v>
      </c>
    </row>
    <row r="33" customFormat="false" ht="15" hidden="false" customHeight="false" outlineLevel="0" collapsed="false">
      <c r="A33" s="0" t="s">
        <v>16</v>
      </c>
      <c r="B33" s="6" t="n">
        <v>44011</v>
      </c>
      <c r="C33" s="6" t="n">
        <v>44014</v>
      </c>
      <c r="D33" s="1" t="n">
        <v>0.07</v>
      </c>
      <c r="E33" s="1" t="n">
        <v>7</v>
      </c>
      <c r="F33" s="1" t="n">
        <f aca="false">IFERROR(AVERAGEIFS(Puts!E:E,Puts!A:A,Calls!A33,Puts!C:C,"&lt;"&amp;Calls!B33,Puts!J:J,1,Puts!C:C,"&gt;"&amp;_xlfn.MAXIFS(C$2:C33,A$2:A33,A33,J$2:J33,1,C$2:C33,"&lt;"&amp;C33))*100,"")</f>
        <v>750</v>
      </c>
      <c r="G33" s="9" t="n">
        <f aca="false">IF(D33="","",D33/E33)</f>
        <v>0.01</v>
      </c>
      <c r="H33" s="23" t="n">
        <f aca="false">IF(D33="","",D33*100)</f>
        <v>7</v>
      </c>
      <c r="I33" s="24" t="n">
        <f aca="false">IF(C33= "", "",C33-B33+1)</f>
        <v>4</v>
      </c>
      <c r="J33" s="0" t="n">
        <v>0</v>
      </c>
    </row>
    <row r="34" customFormat="false" ht="15" hidden="false" customHeight="false" outlineLevel="0" collapsed="false">
      <c r="A34" s="0" t="s">
        <v>16</v>
      </c>
      <c r="B34" s="6" t="n">
        <v>44011</v>
      </c>
      <c r="C34" s="6" t="n">
        <v>44014</v>
      </c>
      <c r="D34" s="1" t="n">
        <v>0.07</v>
      </c>
      <c r="E34" s="1" t="n">
        <v>7</v>
      </c>
      <c r="F34" s="1" t="n">
        <f aca="false">IFERROR(AVERAGEIFS(Puts!E:E,Puts!A:A,Calls!A34,Puts!C:C,"&lt;"&amp;Calls!B34,Puts!J:J,1,Puts!C:C,"&gt;"&amp;_xlfn.MAXIFS(C$2:C34,A$2:A34,A34,J$2:J34,1,C$2:C34,"&lt;"&amp;C34))*100,"")</f>
        <v>750</v>
      </c>
      <c r="G34" s="9" t="n">
        <f aca="false">IF(D34="","",D34/E34)</f>
        <v>0.01</v>
      </c>
      <c r="H34" s="23" t="n">
        <f aca="false">IF(D34="","",D34*100)</f>
        <v>7</v>
      </c>
      <c r="I34" s="24" t="n">
        <f aca="false">IF(C34= "", "",C34-B34+1)</f>
        <v>4</v>
      </c>
      <c r="J34" s="0" t="n">
        <v>0</v>
      </c>
    </row>
    <row r="35" customFormat="false" ht="15" hidden="false" customHeight="false" outlineLevel="0" collapsed="false">
      <c r="A35" s="0" t="s">
        <v>16</v>
      </c>
      <c r="B35" s="6" t="n">
        <v>44011</v>
      </c>
      <c r="C35" s="6" t="n">
        <v>44014</v>
      </c>
      <c r="D35" s="1" t="n">
        <v>0.07</v>
      </c>
      <c r="E35" s="1" t="n">
        <v>7</v>
      </c>
      <c r="F35" s="1" t="n">
        <f aca="false">IFERROR(AVERAGEIFS(Puts!E:E,Puts!A:A,Calls!A35,Puts!C:C,"&lt;"&amp;Calls!B35,Puts!J:J,1,Puts!C:C,"&gt;"&amp;_xlfn.MAXIFS(C$2:C35,A$2:A35,A35,J$2:J35,1,C$2:C35,"&lt;"&amp;C35))*100,"")</f>
        <v>750</v>
      </c>
      <c r="G35" s="9" t="n">
        <f aca="false">IF(D35="","",D35/E35)</f>
        <v>0.01</v>
      </c>
      <c r="H35" s="23" t="n">
        <f aca="false">IF(D35="","",D35*100)</f>
        <v>7</v>
      </c>
      <c r="I35" s="24" t="n">
        <f aca="false">IF(C35= "", "",C35-B35+1)</f>
        <v>4</v>
      </c>
      <c r="J35" s="0" t="n">
        <v>0</v>
      </c>
    </row>
    <row r="36" customFormat="false" ht="15" hidden="false" customHeight="false" outlineLevel="0" collapsed="false">
      <c r="A36" s="0" t="s">
        <v>10</v>
      </c>
      <c r="B36" s="6" t="n">
        <v>44011</v>
      </c>
      <c r="C36" s="6" t="n">
        <v>44014</v>
      </c>
      <c r="D36" s="1" t="n">
        <v>0.03</v>
      </c>
      <c r="E36" s="1" t="n">
        <v>6.5</v>
      </c>
      <c r="F36" s="1" t="n">
        <f aca="false">IFERROR(AVERAGEIFS(Puts!E:E,Puts!A:A,Calls!A36,Puts!C:C,"&lt;"&amp;Calls!B36,Puts!J:J,1,Puts!C:C,"&gt;"&amp;_xlfn.MAXIFS(C$2:C36,A$2:A36,A36,J$2:J36,1,C$2:C36,"&lt;"&amp;C36))*100,"")</f>
        <v>675</v>
      </c>
      <c r="G36" s="9" t="n">
        <f aca="false">IF(D36="","",D36/E36)</f>
        <v>0.00461538461538462</v>
      </c>
      <c r="H36" s="23" t="n">
        <f aca="false">IF(D36="","",D36*100)</f>
        <v>3</v>
      </c>
      <c r="I36" s="24" t="n">
        <f aca="false">IF(C36= "", "",C36-B36+1)</f>
        <v>4</v>
      </c>
      <c r="J36" s="0" t="n">
        <v>0</v>
      </c>
    </row>
    <row r="37" customFormat="false" ht="15" hidden="false" customHeight="false" outlineLevel="0" collapsed="false">
      <c r="A37" s="0" t="s">
        <v>10</v>
      </c>
      <c r="B37" s="6" t="n">
        <v>44011</v>
      </c>
      <c r="C37" s="6" t="n">
        <v>44014</v>
      </c>
      <c r="D37" s="1" t="n">
        <v>0.03</v>
      </c>
      <c r="E37" s="1" t="n">
        <v>6.5</v>
      </c>
      <c r="F37" s="1" t="n">
        <f aca="false">IFERROR(AVERAGEIFS(Puts!E:E,Puts!A:A,Calls!A37,Puts!C:C,"&lt;"&amp;Calls!B37,Puts!J:J,1,Puts!C:C,"&gt;"&amp;_xlfn.MAXIFS(C$2:C37,A$2:A37,A37,J$2:J37,1,C$2:C37,"&lt;"&amp;C37))*100,"")</f>
        <v>675</v>
      </c>
      <c r="G37" s="9" t="n">
        <f aca="false">IF(D37="","",D37/E37)</f>
        <v>0.00461538461538462</v>
      </c>
      <c r="H37" s="23" t="n">
        <f aca="false">IF(D37="","",D37*100)</f>
        <v>3</v>
      </c>
      <c r="I37" s="24" t="n">
        <f aca="false">IF(C37= "", "",C37-B37+1)</f>
        <v>4</v>
      </c>
      <c r="J37" s="0" t="n">
        <v>0</v>
      </c>
    </row>
    <row r="38" customFormat="false" ht="15" hidden="false" customHeight="false" outlineLevel="0" collapsed="false">
      <c r="A38" s="0" t="s">
        <v>21</v>
      </c>
      <c r="B38" s="6" t="n">
        <v>44011</v>
      </c>
      <c r="C38" s="6" t="n">
        <v>44014</v>
      </c>
      <c r="D38" s="1" t="n">
        <v>0.15</v>
      </c>
      <c r="E38" s="1" t="n">
        <v>14.5</v>
      </c>
      <c r="F38" s="1" t="n">
        <f aca="false">IFERROR(AVERAGEIFS(Puts!E:E,Puts!A:A,Calls!A38,Puts!C:C,"&lt;"&amp;Calls!B38,Puts!J:J,1,Puts!C:C,"&gt;"&amp;_xlfn.MAXIFS(C$2:C38,A$2:A38,A38,J$2:J38,1,C$2:C38,"&lt;"&amp;C38))*100,"")</f>
        <v>1450</v>
      </c>
      <c r="G38" s="9" t="n">
        <f aca="false">IF(D38="","",D38/E38)</f>
        <v>0.0103448275862069</v>
      </c>
      <c r="H38" s="23" t="n">
        <f aca="false">IF(D38="","",D38*100)</f>
        <v>15</v>
      </c>
      <c r="I38" s="24" t="n">
        <f aca="false">IF(C38= "", "",C38-B38+1)</f>
        <v>4</v>
      </c>
      <c r="J38" s="0" t="n">
        <v>0</v>
      </c>
    </row>
    <row r="39" customFormat="false" ht="15" hidden="false" customHeight="false" outlineLevel="0" collapsed="false">
      <c r="A39" s="0" t="s">
        <v>21</v>
      </c>
      <c r="B39" s="6" t="n">
        <v>44011</v>
      </c>
      <c r="C39" s="6" t="n">
        <v>44014</v>
      </c>
      <c r="D39" s="1" t="n">
        <v>0.15</v>
      </c>
      <c r="E39" s="1" t="n">
        <v>14.5</v>
      </c>
      <c r="F39" s="1" t="n">
        <f aca="false">IFERROR(AVERAGEIFS(Puts!E:E,Puts!A:A,Calls!A39,Puts!C:C,"&lt;"&amp;Calls!B39,Puts!J:J,1,Puts!C:C,"&gt;"&amp;_xlfn.MAXIFS(C$2:C39,A$2:A39,A39,J$2:J39,1,C$2:C39,"&lt;"&amp;C39))*100,"")</f>
        <v>1450</v>
      </c>
      <c r="G39" s="9" t="n">
        <f aca="false">IF(D39="","",D39/E39)</f>
        <v>0.0103448275862069</v>
      </c>
      <c r="H39" s="23" t="n">
        <f aca="false">IF(D39="","",D39*100)</f>
        <v>15</v>
      </c>
      <c r="I39" s="24" t="n">
        <f aca="false">IF(C39= "", "",C39-B39+1)</f>
        <v>4</v>
      </c>
      <c r="J39" s="0" t="n">
        <v>0</v>
      </c>
    </row>
    <row r="40" s="11" customFormat="true" ht="15" hidden="false" customHeight="false" outlineLevel="0" collapsed="false">
      <c r="A40" s="11" t="s">
        <v>20</v>
      </c>
      <c r="B40" s="12" t="n">
        <v>44018</v>
      </c>
      <c r="C40" s="12" t="n">
        <v>44022</v>
      </c>
      <c r="D40" s="17" t="n">
        <v>0.63</v>
      </c>
      <c r="E40" s="17" t="n">
        <v>17.5</v>
      </c>
      <c r="F40" s="17" t="n">
        <f aca="false">IFERROR(AVERAGEIFS(Puts!E:E,Puts!A:A,Calls!A40,Puts!C:C,"&lt;"&amp;Calls!B40,Puts!J:J,1,Puts!C:C,"&gt;"&amp;_xlfn.MAXIFS(C$2:C40,A$2:A40,A40,J$2:J40,1,C$2:C40,"&lt;"&amp;C40))*100,"")</f>
        <v>1725</v>
      </c>
      <c r="G40" s="15" t="n">
        <f aca="false">IF(D40="","",D40/E40)</f>
        <v>0.036</v>
      </c>
      <c r="H40" s="25" t="n">
        <f aca="false">IF(D40="","",D40*100)</f>
        <v>63</v>
      </c>
      <c r="I40" s="26" t="n">
        <f aca="false">IF(C40= "", "",C40-B40+1)</f>
        <v>5</v>
      </c>
      <c r="J40" s="11" t="n">
        <v>0</v>
      </c>
    </row>
    <row r="41" s="18" customFormat="true" ht="15" hidden="false" customHeight="false" outlineLevel="0" collapsed="false">
      <c r="A41" s="18" t="s">
        <v>20</v>
      </c>
      <c r="B41" s="27" t="n">
        <v>44018</v>
      </c>
      <c r="C41" s="27" t="n">
        <v>44022</v>
      </c>
      <c r="D41" s="22" t="n">
        <v>0.63</v>
      </c>
      <c r="E41" s="22" t="n">
        <v>17.5</v>
      </c>
      <c r="F41" s="22" t="n">
        <f aca="false">IFERROR(AVERAGEIFS(Puts!E:E,Puts!A:A,Calls!A41,Puts!C:C,"&lt;"&amp;Calls!B41,Puts!J:J,1,Puts!C:C,"&gt;"&amp;_xlfn.MAXIFS(C$2:C41,A$2:A41,A41,J$2:J41,1,C$2:C41,"&lt;"&amp;C41))*100,"")</f>
        <v>1725</v>
      </c>
      <c r="G41" s="9" t="n">
        <f aca="false">IF(D41="","",D41/E41)</f>
        <v>0.036</v>
      </c>
      <c r="H41" s="23" t="n">
        <f aca="false">IF(D41="","",D41*100)</f>
        <v>63</v>
      </c>
      <c r="I41" s="24" t="n">
        <f aca="false">IF(C41= "", "",C41-B41+1)</f>
        <v>5</v>
      </c>
      <c r="J41" s="18" t="n">
        <v>0</v>
      </c>
    </row>
    <row r="42" customFormat="false" ht="15" hidden="false" customHeight="false" outlineLevel="0" collapsed="false">
      <c r="A42" s="18" t="s">
        <v>21</v>
      </c>
      <c r="B42" s="27" t="n">
        <v>44018</v>
      </c>
      <c r="C42" s="27" t="n">
        <v>44022</v>
      </c>
      <c r="D42" s="1" t="n">
        <v>0.13</v>
      </c>
      <c r="E42" s="1" t="n">
        <v>14.5</v>
      </c>
      <c r="F42" s="22" t="n">
        <f aca="false">IFERROR(AVERAGEIFS(Puts!E:E,Puts!A:A,Calls!A42,Puts!C:C,"&lt;"&amp;Calls!B42,Puts!J:J,1,Puts!C:C,"&gt;"&amp;_xlfn.MAXIFS(C$2:C42,A$2:A42,A42,J$2:J42,1,C$2:C42,"&lt;"&amp;C42))*100,"")</f>
        <v>1450</v>
      </c>
      <c r="G42" s="9" t="n">
        <f aca="false">IF(D42="","",D42/E42)</f>
        <v>0.00896551724137931</v>
      </c>
      <c r="H42" s="23" t="n">
        <f aca="false">IF(D42="","",D42*100)</f>
        <v>13</v>
      </c>
      <c r="I42" s="24" t="n">
        <f aca="false">IF(C42= "", "",C42-B42+1)</f>
        <v>5</v>
      </c>
      <c r="J42" s="18" t="n">
        <v>0</v>
      </c>
    </row>
    <row r="43" customFormat="false" ht="15" hidden="false" customHeight="false" outlineLevel="0" collapsed="false">
      <c r="A43" s="18" t="s">
        <v>21</v>
      </c>
      <c r="B43" s="27" t="n">
        <v>44018</v>
      </c>
      <c r="C43" s="27" t="n">
        <v>44022</v>
      </c>
      <c r="D43" s="1" t="n">
        <v>0.13</v>
      </c>
      <c r="E43" s="1" t="n">
        <v>14.5</v>
      </c>
      <c r="F43" s="22" t="n">
        <f aca="false">IFERROR(AVERAGEIFS(Puts!E:E,Puts!A:A,Calls!A43,Puts!C:C,"&lt;"&amp;Calls!B43,Puts!J:J,1,Puts!C:C,"&gt;"&amp;_xlfn.MAXIFS(C$2:C43,A$2:A43,A43,J$2:J43,1,C$2:C43,"&lt;"&amp;C43))*100,"")</f>
        <v>1450</v>
      </c>
      <c r="G43" s="9" t="n">
        <f aca="false">IF(D43="","",D43/E43)</f>
        <v>0.00896551724137931</v>
      </c>
      <c r="H43" s="23" t="n">
        <f aca="false">IF(D43="","",D43*100)</f>
        <v>13</v>
      </c>
      <c r="I43" s="24" t="n">
        <f aca="false">IF(C43= "", "",C43-B43+1)</f>
        <v>5</v>
      </c>
      <c r="J43" s="18" t="n">
        <v>0</v>
      </c>
    </row>
    <row r="44" customFormat="false" ht="15" hidden="false" customHeight="false" outlineLevel="0" collapsed="false">
      <c r="A44" s="18" t="s">
        <v>16</v>
      </c>
      <c r="B44" s="27" t="n">
        <v>44018</v>
      </c>
      <c r="C44" s="27" t="n">
        <v>44022</v>
      </c>
      <c r="D44" s="1" t="n">
        <v>0.04</v>
      </c>
      <c r="E44" s="1" t="n">
        <v>7.5</v>
      </c>
      <c r="F44" s="22" t="n">
        <f aca="false">IFERROR(AVERAGEIFS(Puts!E:E,Puts!A:A,Calls!A44,Puts!C:C,"&lt;"&amp;Calls!B44,Puts!J:J,1,Puts!C:C,"&gt;"&amp;_xlfn.MAXIFS(C$2:C44,A$2:A44,A44,J$2:J44,1,C$2:C44,"&lt;"&amp;C44))*100,"")</f>
        <v>750</v>
      </c>
      <c r="G44" s="9" t="n">
        <f aca="false">IF(D44="","",D44/E44)</f>
        <v>0.00533333333333333</v>
      </c>
      <c r="H44" s="23" t="n">
        <f aca="false">IF(D44="","",D44*100)</f>
        <v>4</v>
      </c>
      <c r="I44" s="24" t="n">
        <f aca="false">IF(C44= "", "",C44-B44+1)</f>
        <v>5</v>
      </c>
      <c r="J44" s="0" t="n">
        <v>0</v>
      </c>
    </row>
    <row r="45" customFormat="false" ht="15" hidden="false" customHeight="false" outlineLevel="0" collapsed="false">
      <c r="A45" s="18" t="s">
        <v>16</v>
      </c>
      <c r="B45" s="27" t="n">
        <v>44018</v>
      </c>
      <c r="C45" s="27" t="n">
        <v>44022</v>
      </c>
      <c r="D45" s="1" t="n">
        <v>0.04</v>
      </c>
      <c r="E45" s="1" t="n">
        <v>7.5</v>
      </c>
      <c r="F45" s="22" t="n">
        <f aca="false">IFERROR(AVERAGEIFS(Puts!E:E,Puts!A:A,Calls!A45,Puts!C:C,"&lt;"&amp;Calls!B45,Puts!J:J,1,Puts!C:C,"&gt;"&amp;_xlfn.MAXIFS(C$2:C45,A$2:A45,A45,J$2:J45,1,C$2:C45,"&lt;"&amp;C45))*100,"")</f>
        <v>750</v>
      </c>
      <c r="G45" s="9" t="n">
        <f aca="false">IF(D45="","",D45/E45)</f>
        <v>0.00533333333333333</v>
      </c>
      <c r="H45" s="23" t="n">
        <f aca="false">IF(D45="","",D45*100)</f>
        <v>4</v>
      </c>
      <c r="I45" s="24" t="n">
        <f aca="false">IF(C45= "", "",C45-B45+1)</f>
        <v>5</v>
      </c>
      <c r="J45" s="0" t="n">
        <v>0</v>
      </c>
    </row>
    <row r="46" customFormat="false" ht="15" hidden="false" customHeight="false" outlineLevel="0" collapsed="false">
      <c r="A46" s="18" t="s">
        <v>16</v>
      </c>
      <c r="B46" s="27" t="n">
        <v>44018</v>
      </c>
      <c r="C46" s="27" t="n">
        <v>44022</v>
      </c>
      <c r="D46" s="1" t="n">
        <v>0.04</v>
      </c>
      <c r="E46" s="1" t="n">
        <v>7.5</v>
      </c>
      <c r="F46" s="22" t="n">
        <f aca="false">IFERROR(AVERAGEIFS(Puts!E:E,Puts!A:A,Calls!A46,Puts!C:C,"&lt;"&amp;Calls!B46,Puts!J:J,1,Puts!C:C,"&gt;"&amp;_xlfn.MAXIFS(C$2:C46,A$2:A46,A46,J$2:J46,1,C$2:C46,"&lt;"&amp;C46))*100,"")</f>
        <v>750</v>
      </c>
      <c r="G46" s="9" t="n">
        <f aca="false">IF(D46="","",D46/E46)</f>
        <v>0.00533333333333333</v>
      </c>
      <c r="H46" s="23" t="n">
        <f aca="false">IF(D46="","",D46*100)</f>
        <v>4</v>
      </c>
      <c r="I46" s="24" t="n">
        <f aca="false">IF(C46= "", "",C46-B46+1)</f>
        <v>5</v>
      </c>
      <c r="J46" s="0" t="n">
        <v>0</v>
      </c>
    </row>
    <row r="47" customFormat="false" ht="15" hidden="false" customHeight="false" outlineLevel="0" collapsed="false">
      <c r="A47" s="18" t="s">
        <v>16</v>
      </c>
      <c r="B47" s="27" t="n">
        <v>44018</v>
      </c>
      <c r="C47" s="27" t="n">
        <v>44022</v>
      </c>
      <c r="D47" s="1" t="n">
        <v>0.04</v>
      </c>
      <c r="E47" s="1" t="n">
        <v>7.5</v>
      </c>
      <c r="F47" s="22" t="n">
        <f aca="false">IFERROR(AVERAGEIFS(Puts!E:E,Puts!A:A,Calls!A47,Puts!C:C,"&lt;"&amp;Calls!B47,Puts!J:J,1,Puts!C:C,"&gt;"&amp;_xlfn.MAXIFS(C$2:C47,A$2:A47,A47,J$2:J47,1,C$2:C47,"&lt;"&amp;C47))*100,"")</f>
        <v>750</v>
      </c>
      <c r="G47" s="9" t="n">
        <f aca="false">IF(D47="","",D47/E47)</f>
        <v>0.00533333333333333</v>
      </c>
      <c r="H47" s="23" t="n">
        <f aca="false">IF(D47="","",D47*100)</f>
        <v>4</v>
      </c>
      <c r="I47" s="24" t="n">
        <f aca="false">IF(C47= "", "",C47-B47+1)</f>
        <v>5</v>
      </c>
      <c r="J47" s="0" t="n">
        <v>0</v>
      </c>
    </row>
    <row r="48" customFormat="false" ht="15" hidden="false" customHeight="false" outlineLevel="0" collapsed="false">
      <c r="A48" s="18" t="s">
        <v>10</v>
      </c>
      <c r="B48" s="27" t="n">
        <v>44019</v>
      </c>
      <c r="C48" s="27" t="n">
        <v>44022</v>
      </c>
      <c r="D48" s="1" t="n">
        <v>0.02</v>
      </c>
      <c r="E48" s="1" t="n">
        <v>7</v>
      </c>
      <c r="F48" s="22" t="n">
        <f aca="false">IFERROR(AVERAGEIFS(Puts!E:E,Puts!A:A,Calls!A48,Puts!C:C,"&lt;"&amp;Calls!B48,Puts!J:J,1,Puts!C:C,"&gt;"&amp;_xlfn.MAXIFS(C$2:C48,A$2:A48,A48,J$2:J48,1,C$2:C48,"&lt;"&amp;C48))*100,"")</f>
        <v>675</v>
      </c>
      <c r="G48" s="9" t="n">
        <f aca="false">IF(D48="","",D48/E48)</f>
        <v>0.00285714285714286</v>
      </c>
      <c r="H48" s="23" t="n">
        <f aca="false">IF(D48="","",D48*100)</f>
        <v>2</v>
      </c>
      <c r="I48" s="24" t="n">
        <f aca="false">IF(C48= "", "",C48-B48+1)</f>
        <v>4</v>
      </c>
      <c r="J48" s="0" t="n">
        <v>0</v>
      </c>
    </row>
    <row r="49" customFormat="false" ht="15" hidden="false" customHeight="false" outlineLevel="0" collapsed="false">
      <c r="A49" s="18" t="s">
        <v>10</v>
      </c>
      <c r="B49" s="27" t="n">
        <v>44019</v>
      </c>
      <c r="C49" s="27" t="n">
        <v>44022</v>
      </c>
      <c r="D49" s="1" t="n">
        <v>0.02</v>
      </c>
      <c r="E49" s="1" t="n">
        <v>7</v>
      </c>
      <c r="F49" s="22" t="n">
        <f aca="false">IFERROR(AVERAGEIFS(Puts!E:E,Puts!A:A,Calls!A49,Puts!C:C,"&lt;"&amp;Calls!B49,Puts!J:J,1,Puts!C:C,"&gt;"&amp;_xlfn.MAXIFS(C$2:C49,A$2:A49,A49,J$2:J49,1,C$2:C49,"&lt;"&amp;C49))*100,"")</f>
        <v>675</v>
      </c>
      <c r="G49" s="9" t="n">
        <f aca="false">IF(D49="","",D49/E49)</f>
        <v>0.00285714285714286</v>
      </c>
      <c r="H49" s="23" t="n">
        <f aca="false">IF(D49="","",D49*100)</f>
        <v>2</v>
      </c>
      <c r="I49" s="24" t="n">
        <f aca="false">IF(C49= "", "",C49-B49+1)</f>
        <v>4</v>
      </c>
      <c r="J49" s="0" t="n">
        <v>0</v>
      </c>
    </row>
    <row r="50" s="11" customFormat="true" ht="15" hidden="false" customHeight="false" outlineLevel="0" collapsed="false">
      <c r="A50" s="11" t="s">
        <v>20</v>
      </c>
      <c r="B50" s="12" t="n">
        <v>44025</v>
      </c>
      <c r="C50" s="12" t="n">
        <v>44029</v>
      </c>
      <c r="D50" s="17" t="n">
        <v>0.27</v>
      </c>
      <c r="E50" s="17" t="n">
        <v>17.5</v>
      </c>
      <c r="F50" s="17" t="n">
        <f aca="false">IFERROR(AVERAGEIFS(Puts!E:E,Puts!A:A,Calls!A50,Puts!C:C,"&lt;"&amp;Calls!B50,Puts!J:J,1,Puts!C:C,"&gt;"&amp;_xlfn.MAXIFS(C$2:C50,A$2:A50,A50,J$2:J50,1,C$2:C50,"&lt;"&amp;C50))*100,"")</f>
        <v>1725</v>
      </c>
      <c r="G50" s="15" t="n">
        <f aca="false">IF(D50="","",D50/E50)</f>
        <v>0.0154285714285714</v>
      </c>
      <c r="H50" s="25" t="n">
        <f aca="false">IF(D50="","",D50*100)</f>
        <v>27</v>
      </c>
      <c r="I50" s="26" t="n">
        <f aca="false">IF(C50= "", "",C50-B50+1)</f>
        <v>5</v>
      </c>
      <c r="J50" s="11" t="n">
        <v>0</v>
      </c>
    </row>
    <row r="51" customFormat="false" ht="15" hidden="false" customHeight="false" outlineLevel="0" collapsed="false">
      <c r="A51" s="18" t="s">
        <v>20</v>
      </c>
      <c r="B51" s="6" t="n">
        <v>44025</v>
      </c>
      <c r="C51" s="6" t="n">
        <v>44029</v>
      </c>
      <c r="D51" s="22" t="n">
        <v>0.27</v>
      </c>
      <c r="E51" s="1" t="n">
        <v>17.5</v>
      </c>
      <c r="F51" s="22" t="n">
        <f aca="false">IFERROR(AVERAGEIFS(Puts!E:E,Puts!A:A,Calls!A51,Puts!C:C,"&lt;"&amp;Calls!B51,Puts!J:J,1,Puts!C:C,"&gt;"&amp;_xlfn.MAXIFS(C$2:C51,A$2:A51,A51,J$2:J51,1,C$2:C51,"&lt;"&amp;C51))*100,"")</f>
        <v>1725</v>
      </c>
      <c r="G51" s="9" t="n">
        <f aca="false">IF(D51="","",D51/E51)</f>
        <v>0.0154285714285714</v>
      </c>
      <c r="H51" s="23" t="n">
        <f aca="false">IF(D51="","",D51*100)</f>
        <v>27</v>
      </c>
      <c r="I51" s="24" t="n">
        <f aca="false">IF(C51= "", "",C51-B51+1)</f>
        <v>5</v>
      </c>
      <c r="J51" s="0" t="n">
        <v>0</v>
      </c>
    </row>
    <row r="52" customFormat="false" ht="15" hidden="false" customHeight="false" outlineLevel="0" collapsed="false">
      <c r="A52" s="18" t="s">
        <v>21</v>
      </c>
      <c r="B52" s="6" t="n">
        <v>44025</v>
      </c>
      <c r="C52" s="6" t="n">
        <v>44029</v>
      </c>
      <c r="D52" s="1" t="n">
        <v>0.08</v>
      </c>
      <c r="E52" s="1" t="n">
        <v>14.5</v>
      </c>
      <c r="F52" s="22" t="n">
        <f aca="false">IFERROR(AVERAGEIFS(Puts!E:E,Puts!A:A,Calls!A52,Puts!C:C,"&lt;"&amp;Calls!B52,Puts!J:J,1,Puts!C:C,"&gt;"&amp;_xlfn.MAXIFS(C$2:C52,A$2:A52,A52,J$2:J52,1,C$2:C52,"&lt;"&amp;C52))*100,"")</f>
        <v>1450</v>
      </c>
      <c r="G52" s="9" t="n">
        <f aca="false">IF(D52="","",D52/E52)</f>
        <v>0.00551724137931035</v>
      </c>
      <c r="H52" s="23" t="n">
        <f aca="false">IF(D52="","",D52*100)</f>
        <v>8</v>
      </c>
      <c r="I52" s="24" t="n">
        <f aca="false">IF(C52= "", "",C52-B52+1)</f>
        <v>5</v>
      </c>
      <c r="J52" s="0" t="n">
        <v>0</v>
      </c>
    </row>
    <row r="53" customFormat="false" ht="15" hidden="false" customHeight="false" outlineLevel="0" collapsed="false">
      <c r="A53" s="18" t="s">
        <v>21</v>
      </c>
      <c r="B53" s="6" t="n">
        <v>44025</v>
      </c>
      <c r="C53" s="6" t="n">
        <v>44029</v>
      </c>
      <c r="D53" s="1" t="n">
        <v>0.08</v>
      </c>
      <c r="E53" s="1" t="n">
        <v>14.5</v>
      </c>
      <c r="F53" s="22" t="n">
        <f aca="false">IFERROR(AVERAGEIFS(Puts!E:E,Puts!A:A,Calls!A53,Puts!C:C,"&lt;"&amp;Calls!B53,Puts!J:J,1,Puts!C:C,"&gt;"&amp;_xlfn.MAXIFS(C$2:C53,A$2:A53,A53,J$2:J53,1,C$2:C53,"&lt;"&amp;C53))*100,"")</f>
        <v>1450</v>
      </c>
      <c r="G53" s="9" t="n">
        <f aca="false">IF(D53="","",D53/E53)</f>
        <v>0.00551724137931035</v>
      </c>
      <c r="H53" s="23" t="n">
        <f aca="false">IF(D53="","",D53*100)</f>
        <v>8</v>
      </c>
      <c r="I53" s="24" t="n">
        <f aca="false">IF(C53= "", "",C53-B53+1)</f>
        <v>5</v>
      </c>
      <c r="J53" s="0" t="n">
        <v>0</v>
      </c>
    </row>
    <row r="54" customFormat="false" ht="15" hidden="false" customHeight="false" outlineLevel="0" collapsed="false">
      <c r="A54" s="18" t="s">
        <v>16</v>
      </c>
      <c r="B54" s="6" t="n">
        <v>44025</v>
      </c>
      <c r="C54" s="6" t="n">
        <v>44029</v>
      </c>
      <c r="D54" s="1" t="n">
        <v>0.08</v>
      </c>
      <c r="E54" s="1" t="n">
        <v>7</v>
      </c>
      <c r="F54" s="22" t="n">
        <f aca="false">IFERROR(AVERAGEIFS(Puts!E:E,Puts!A:A,Calls!A54,Puts!C:C,"&lt;"&amp;Calls!B54,Puts!J:J,1,Puts!C:C,"&gt;"&amp;_xlfn.MAXIFS(C$2:C54,A$2:A54,A54,J$2:J54,1,C$2:C54,"&lt;"&amp;C54))*100,"")</f>
        <v>750</v>
      </c>
      <c r="G54" s="9" t="n">
        <f aca="false">IF(D54="","",D54/E54)</f>
        <v>0.0114285714285714</v>
      </c>
      <c r="H54" s="23" t="n">
        <f aca="false">IF(D54="","",D54*100)</f>
        <v>8</v>
      </c>
      <c r="I54" s="24" t="n">
        <f aca="false">IF(C54= "", "",C54-B54+1)</f>
        <v>5</v>
      </c>
      <c r="J54" s="0" t="n">
        <v>1</v>
      </c>
    </row>
    <row r="55" customFormat="false" ht="15" hidden="false" customHeight="false" outlineLevel="0" collapsed="false">
      <c r="A55" s="18" t="s">
        <v>16</v>
      </c>
      <c r="B55" s="6" t="n">
        <v>44025</v>
      </c>
      <c r="C55" s="6" t="n">
        <v>44029</v>
      </c>
      <c r="D55" s="1" t="n">
        <v>0.08</v>
      </c>
      <c r="E55" s="1" t="n">
        <v>7</v>
      </c>
      <c r="F55" s="22" t="n">
        <f aca="false">IFERROR(AVERAGEIFS(Puts!E:E,Puts!A:A,Calls!A55,Puts!C:C,"&lt;"&amp;Calls!B55,Puts!J:J,1,Puts!C:C,"&gt;"&amp;_xlfn.MAXIFS(C$2:C55,A$2:A55,A55,J$2:J55,1,C$2:C55,"&lt;"&amp;C55))*100,"")</f>
        <v>750</v>
      </c>
      <c r="G55" s="9" t="n">
        <f aca="false">IF(D55="","",D55/E55)</f>
        <v>0.0114285714285714</v>
      </c>
      <c r="H55" s="23" t="n">
        <f aca="false">IF(D55="","",D55*100)</f>
        <v>8</v>
      </c>
      <c r="I55" s="24" t="n">
        <f aca="false">IF(C55= "", "",C55-B55+1)</f>
        <v>5</v>
      </c>
      <c r="J55" s="0" t="n">
        <v>1</v>
      </c>
    </row>
    <row r="56" customFormat="false" ht="15" hidden="false" customHeight="false" outlineLevel="0" collapsed="false">
      <c r="A56" s="18" t="s">
        <v>16</v>
      </c>
      <c r="B56" s="6" t="n">
        <v>44025</v>
      </c>
      <c r="C56" s="6" t="n">
        <v>44029</v>
      </c>
      <c r="D56" s="1" t="n">
        <v>0.08</v>
      </c>
      <c r="E56" s="1" t="n">
        <v>7</v>
      </c>
      <c r="F56" s="22" t="n">
        <f aca="false">IFERROR(AVERAGEIFS(Puts!E:E,Puts!A:A,Calls!A56,Puts!C:C,"&lt;"&amp;Calls!B56,Puts!J:J,1,Puts!C:C,"&gt;"&amp;_xlfn.MAXIFS(C$2:C56,A$2:A56,A56,J$2:J56,1,C$2:C56,"&lt;"&amp;C56))*100,"")</f>
        <v>750</v>
      </c>
      <c r="G56" s="9" t="n">
        <f aca="false">IF(D56="","",D56/E56)</f>
        <v>0.0114285714285714</v>
      </c>
      <c r="H56" s="23" t="n">
        <f aca="false">IF(D56="","",D56*100)</f>
        <v>8</v>
      </c>
      <c r="I56" s="24" t="n">
        <f aca="false">IF(C56= "", "",C56-B56+1)</f>
        <v>5</v>
      </c>
      <c r="J56" s="0" t="n">
        <v>1</v>
      </c>
    </row>
    <row r="57" customFormat="false" ht="15" hidden="false" customHeight="false" outlineLevel="0" collapsed="false">
      <c r="A57" s="18" t="s">
        <v>16</v>
      </c>
      <c r="B57" s="6" t="n">
        <v>44025</v>
      </c>
      <c r="C57" s="6" t="n">
        <v>44029</v>
      </c>
      <c r="D57" s="1" t="n">
        <v>0.08</v>
      </c>
      <c r="E57" s="1" t="n">
        <v>7</v>
      </c>
      <c r="F57" s="22" t="n">
        <f aca="false">IFERROR(AVERAGEIFS(Puts!E:E,Puts!A:A,Calls!A57,Puts!C:C,"&lt;"&amp;Calls!B57,Puts!J:J,1,Puts!C:C,"&gt;"&amp;_xlfn.MAXIFS(C$2:C57,A$2:A57,A57,J$2:J57,1,C$2:C57,"&lt;"&amp;C57))*100,"")</f>
        <v>750</v>
      </c>
      <c r="G57" s="9" t="n">
        <f aca="false">IF(D57="","",D57/E57)</f>
        <v>0.0114285714285714</v>
      </c>
      <c r="H57" s="23" t="n">
        <f aca="false">IF(D57="","",D57*100)</f>
        <v>8</v>
      </c>
      <c r="I57" s="24" t="n">
        <f aca="false">IF(C57= "", "",C57-B57+1)</f>
        <v>5</v>
      </c>
      <c r="J57" s="0" t="n">
        <v>1</v>
      </c>
    </row>
    <row r="58" customFormat="false" ht="15" hidden="false" customHeight="false" outlineLevel="0" collapsed="false">
      <c r="A58" s="18" t="s">
        <v>10</v>
      </c>
      <c r="B58" s="6" t="n">
        <v>44025</v>
      </c>
      <c r="C58" s="6" t="n">
        <v>44029</v>
      </c>
      <c r="D58" s="1" t="n">
        <v>0.04</v>
      </c>
      <c r="E58" s="1" t="n">
        <v>7</v>
      </c>
      <c r="F58" s="22" t="n">
        <f aca="false">IFERROR(AVERAGEIFS(Puts!E:E,Puts!A:A,Calls!A58,Puts!C:C,"&lt;"&amp;Calls!B58,Puts!J:J,1,Puts!C:C,"&gt;"&amp;_xlfn.MAXIFS(C$2:C58,A$2:A58,A58,J$2:J58,1,C$2:C58,"&lt;"&amp;C58))*100,"")</f>
        <v>675</v>
      </c>
      <c r="G58" s="9" t="n">
        <f aca="false">IF(D58="","",D58/E58)</f>
        <v>0.00571428571428571</v>
      </c>
      <c r="H58" s="23" t="n">
        <f aca="false">IF(D58="","",D58*100)</f>
        <v>4</v>
      </c>
      <c r="I58" s="24" t="n">
        <f aca="false">IF(C58= "", "",C58-B58+1)</f>
        <v>5</v>
      </c>
      <c r="J58" s="0" t="n">
        <v>0</v>
      </c>
    </row>
    <row r="59" customFormat="false" ht="15" hidden="false" customHeight="false" outlineLevel="0" collapsed="false">
      <c r="A59" s="18" t="s">
        <v>10</v>
      </c>
      <c r="B59" s="6" t="n">
        <v>44025</v>
      </c>
      <c r="C59" s="6" t="n">
        <v>44029</v>
      </c>
      <c r="D59" s="1" t="n">
        <v>0.04</v>
      </c>
      <c r="E59" s="1" t="n">
        <v>7</v>
      </c>
      <c r="F59" s="22" t="n">
        <f aca="false">IFERROR(AVERAGEIFS(Puts!E:E,Puts!A:A,Calls!A59,Puts!C:C,"&lt;"&amp;Calls!B59,Puts!J:J,1,Puts!C:C,"&gt;"&amp;_xlfn.MAXIFS(C$2:C59,A$2:A59,A59,J$2:J59,1,C$2:C59,"&lt;"&amp;C59))*100,"")</f>
        <v>675</v>
      </c>
      <c r="G59" s="9" t="n">
        <f aca="false">IF(D59="","",D59/E59)</f>
        <v>0.00571428571428571</v>
      </c>
      <c r="H59" s="23" t="n">
        <f aca="false">IF(D59="","",D59*100)</f>
        <v>4</v>
      </c>
      <c r="I59" s="24" t="n">
        <f aca="false">IF(C59= "", "",C59-B59+1)</f>
        <v>5</v>
      </c>
      <c r="J59" s="0" t="n">
        <v>0</v>
      </c>
    </row>
    <row r="60" s="11" customFormat="true" ht="15" hidden="false" customHeight="false" outlineLevel="0" collapsed="false">
      <c r="A60" s="11" t="s">
        <v>20</v>
      </c>
      <c r="B60" s="12" t="n">
        <v>44032</v>
      </c>
      <c r="C60" s="12" t="n">
        <v>44036</v>
      </c>
      <c r="D60" s="17" t="n">
        <v>0.38</v>
      </c>
      <c r="E60" s="17" t="n">
        <v>17.5</v>
      </c>
      <c r="F60" s="17" t="n">
        <f aca="false">IFERROR(AVERAGEIFS(Puts!E:E,Puts!A:A,Calls!A60,Puts!C:C,"&lt;"&amp;Calls!B60,Puts!J:J,1,Puts!C:C,"&gt;"&amp;_xlfn.MAXIFS(C$2:C60,A$2:A60,A60,J$2:J60,1,C$2:C60,"&lt;"&amp;C60))*100,"")</f>
        <v>1725</v>
      </c>
      <c r="G60" s="15" t="n">
        <f aca="false">IF(D60="","",D60/E60)</f>
        <v>0.0217142857142857</v>
      </c>
      <c r="H60" s="25" t="n">
        <f aca="false">IF(D60="","",D60*100)</f>
        <v>38</v>
      </c>
      <c r="I60" s="26" t="n">
        <f aca="false">IF(C60= "", "",C60-B60+1)</f>
        <v>5</v>
      </c>
      <c r="J60" s="11" t="n">
        <v>0</v>
      </c>
    </row>
    <row r="61" customFormat="false" ht="15" hidden="false" customHeight="false" outlineLevel="0" collapsed="false">
      <c r="A61" s="18" t="s">
        <v>20</v>
      </c>
      <c r="B61" s="6" t="n">
        <v>44032</v>
      </c>
      <c r="C61" s="6" t="n">
        <v>44036</v>
      </c>
      <c r="D61" s="1" t="n">
        <v>0.38</v>
      </c>
      <c r="E61" s="1" t="n">
        <v>17.5</v>
      </c>
      <c r="F61" s="22" t="n">
        <f aca="false">IFERROR(AVERAGEIFS(Puts!E:E,Puts!A:A,Calls!A61,Puts!C:C,"&lt;"&amp;Calls!B61,Puts!J:J,1,Puts!C:C,"&gt;"&amp;_xlfn.MAXIFS(C$2:C61,A$2:A61,A61,J$2:J61,1,C$2:C61,"&lt;"&amp;C61))*100,"")</f>
        <v>1725</v>
      </c>
      <c r="G61" s="9" t="n">
        <f aca="false">IF(D61="","",D61/E61)</f>
        <v>0.0217142857142857</v>
      </c>
      <c r="H61" s="23" t="n">
        <f aca="false">IF(D61="","",D61*100)</f>
        <v>38</v>
      </c>
      <c r="I61" s="24" t="n">
        <f aca="false">IF(C61= "", "",C61-B61+1)</f>
        <v>5</v>
      </c>
      <c r="J61" s="0" t="n">
        <v>0</v>
      </c>
    </row>
    <row r="62" customFormat="false" ht="15" hidden="false" customHeight="false" outlineLevel="0" collapsed="false">
      <c r="A62" s="18" t="s">
        <v>21</v>
      </c>
      <c r="B62" s="6" t="n">
        <v>44032</v>
      </c>
      <c r="C62" s="6" t="n">
        <v>44036</v>
      </c>
      <c r="D62" s="1" t="n">
        <v>0.18</v>
      </c>
      <c r="E62" s="1" t="n">
        <v>14.5</v>
      </c>
      <c r="F62" s="22" t="n">
        <f aca="false">IFERROR(AVERAGEIFS(Puts!E:E,Puts!A:A,Calls!A62,Puts!C:C,"&lt;"&amp;Calls!B62,Puts!J:J,1,Puts!C:C,"&gt;"&amp;_xlfn.MAXIFS(C$2:C62,A$2:A62,A62,J$2:J62,1,C$2:C62,"&lt;"&amp;C62))*100,"")</f>
        <v>1450</v>
      </c>
      <c r="G62" s="9" t="n">
        <f aca="false">IF(D62="","",D62/E62)</f>
        <v>0.0124137931034483</v>
      </c>
      <c r="H62" s="23" t="n">
        <f aca="false">IF(D62="","",D62*100)</f>
        <v>18</v>
      </c>
      <c r="I62" s="24" t="n">
        <f aca="false">IF(C62= "", "",C62-B62+1)</f>
        <v>5</v>
      </c>
      <c r="J62" s="0" t="n">
        <v>0</v>
      </c>
    </row>
    <row r="63" customFormat="false" ht="15" hidden="false" customHeight="false" outlineLevel="0" collapsed="false">
      <c r="A63" s="18" t="s">
        <v>21</v>
      </c>
      <c r="B63" s="6" t="n">
        <v>44032</v>
      </c>
      <c r="C63" s="6" t="n">
        <v>44036</v>
      </c>
      <c r="D63" s="1" t="n">
        <v>0.18</v>
      </c>
      <c r="E63" s="1" t="n">
        <v>14.4</v>
      </c>
      <c r="F63" s="22" t="n">
        <f aca="false">IFERROR(AVERAGEIFS(Puts!E:E,Puts!A:A,Calls!A63,Puts!C:C,"&lt;"&amp;Calls!B63,Puts!J:J,1,Puts!C:C,"&gt;"&amp;_xlfn.MAXIFS(C$2:C63,A$2:A63,A63,J$2:J63,1,C$2:C63,"&lt;"&amp;C63))*100,"")</f>
        <v>1450</v>
      </c>
      <c r="G63" s="9" t="n">
        <f aca="false">IF(D63="","",D63/E63)</f>
        <v>0.0125</v>
      </c>
      <c r="H63" s="23" t="n">
        <f aca="false">IF(D63="","",D63*100)</f>
        <v>18</v>
      </c>
      <c r="I63" s="24" t="n">
        <f aca="false">IF(C63= "", "",C63-B63+1)</f>
        <v>5</v>
      </c>
      <c r="J63" s="0" t="n">
        <v>0</v>
      </c>
    </row>
    <row r="64" customFormat="false" ht="15" hidden="false" customHeight="false" outlineLevel="0" collapsed="false">
      <c r="A64" s="18" t="s">
        <v>10</v>
      </c>
      <c r="B64" s="6" t="n">
        <v>44032</v>
      </c>
      <c r="C64" s="6" t="n">
        <v>44036</v>
      </c>
      <c r="D64" s="1" t="n">
        <v>0.06</v>
      </c>
      <c r="E64" s="1" t="n">
        <v>7</v>
      </c>
      <c r="F64" s="22" t="n">
        <f aca="false">IFERROR(AVERAGEIFS(Puts!E:E,Puts!A:A,Calls!A64,Puts!C:C,"&lt;"&amp;Calls!B64,Puts!J:J,1,Puts!C:C,"&gt;"&amp;_xlfn.MAXIFS(C$2:C64,A$2:A64,A64,J$2:J64,1,C$2:C64,"&lt;"&amp;C64))*100,"")</f>
        <v>675</v>
      </c>
      <c r="G64" s="9" t="n">
        <f aca="false">IF(D64="","",D64/E64)</f>
        <v>0.00857142857142857</v>
      </c>
      <c r="H64" s="23" t="n">
        <f aca="false">IF(D64="","",D64*100)</f>
        <v>6</v>
      </c>
      <c r="I64" s="24" t="n">
        <f aca="false">IF(C64= "", "",C64-B64+1)</f>
        <v>5</v>
      </c>
      <c r="J64" s="0" t="n">
        <v>0</v>
      </c>
    </row>
    <row r="65" customFormat="false" ht="15" hidden="false" customHeight="false" outlineLevel="0" collapsed="false">
      <c r="A65" s="18" t="s">
        <v>10</v>
      </c>
      <c r="B65" s="6" t="n">
        <v>44032</v>
      </c>
      <c r="C65" s="6" t="n">
        <v>44036</v>
      </c>
      <c r="D65" s="1" t="n">
        <v>0.06</v>
      </c>
      <c r="E65" s="1" t="n">
        <v>7</v>
      </c>
      <c r="F65" s="22" t="n">
        <f aca="false">IFERROR(AVERAGEIFS(Puts!E:E,Puts!A:A,Calls!A65,Puts!C:C,"&lt;"&amp;Calls!B65,Puts!J:J,1,Puts!C:C,"&gt;"&amp;_xlfn.MAXIFS(C$2:C65,A$2:A65,A65,J$2:J65,1,C$2:C65,"&lt;"&amp;C65))*100,"")</f>
        <v>675</v>
      </c>
      <c r="G65" s="9" t="n">
        <f aca="false">IF(D65="","",D65/E65)</f>
        <v>0.00857142857142857</v>
      </c>
      <c r="H65" s="23" t="n">
        <f aca="false">IF(D65="","",D65*100)</f>
        <v>6</v>
      </c>
      <c r="I65" s="24" t="n">
        <f aca="false">IF(C65= "", "",C65-B65+1)</f>
        <v>5</v>
      </c>
      <c r="J65" s="0" t="n">
        <v>0</v>
      </c>
    </row>
    <row r="66" s="11" customFormat="true" ht="15" hidden="false" customHeight="false" outlineLevel="0" collapsed="false">
      <c r="A66" s="11" t="s">
        <v>20</v>
      </c>
      <c r="B66" s="12" t="n">
        <v>44039</v>
      </c>
      <c r="C66" s="12" t="n">
        <v>44043</v>
      </c>
      <c r="D66" s="17" t="n">
        <v>0.16</v>
      </c>
      <c r="E66" s="17" t="n">
        <v>17</v>
      </c>
      <c r="F66" s="17" t="n">
        <f aca="false">IFERROR(AVERAGEIFS(Puts!E:E,Puts!A:A,Calls!A66,Puts!C:C,"&lt;"&amp;Calls!B66,Puts!J:J,1,Puts!C:C,"&gt;"&amp;_xlfn.MAXIFS(C$2:C66,A$2:A66,A66,J$2:J66,1,C$2:C66,"&lt;"&amp;C66))*100,"")</f>
        <v>1662.5</v>
      </c>
      <c r="G66" s="15" t="n">
        <f aca="false">IF(D66="","",D66/E66)</f>
        <v>0.00941176470588235</v>
      </c>
      <c r="H66" s="25" t="n">
        <f aca="false">IF(D66="","",D66*100)</f>
        <v>16</v>
      </c>
      <c r="I66" s="26" t="n">
        <f aca="false">IF(C66= "", "",C66-B66+1)</f>
        <v>5</v>
      </c>
      <c r="J66" s="11" t="n">
        <v>0</v>
      </c>
    </row>
    <row r="67" customFormat="false" ht="15" hidden="false" customHeight="false" outlineLevel="0" collapsed="false">
      <c r="A67" s="18" t="s">
        <v>20</v>
      </c>
      <c r="B67" s="6" t="n">
        <v>44039</v>
      </c>
      <c r="C67" s="6" t="n">
        <v>44043</v>
      </c>
      <c r="D67" s="1" t="n">
        <v>0.16</v>
      </c>
      <c r="E67" s="1" t="n">
        <v>17</v>
      </c>
      <c r="F67" s="22" t="n">
        <f aca="false">IFERROR(AVERAGEIFS(Puts!E:E,Puts!A:A,Calls!A67,Puts!C:C,"&lt;"&amp;Calls!B67,Puts!J:J,1,Puts!C:C,"&gt;"&amp;_xlfn.MAXIFS(C$2:C67,A$2:A67,A67,J$2:J67,1,C$2:C67,"&lt;"&amp;C67))*100,"")</f>
        <v>1662.5</v>
      </c>
      <c r="G67" s="9" t="n">
        <f aca="false">IF(D67="","",D67/E67)</f>
        <v>0.00941176470588235</v>
      </c>
      <c r="H67" s="23" t="n">
        <f aca="false">IF(D67="","",D67*100)</f>
        <v>16</v>
      </c>
      <c r="I67" s="24" t="n">
        <f aca="false">IF(C67= "", "",C67-B67+1)</f>
        <v>5</v>
      </c>
      <c r="J67" s="0" t="n">
        <v>0</v>
      </c>
    </row>
    <row r="68" customFormat="false" ht="15" hidden="false" customHeight="false" outlineLevel="0" collapsed="false">
      <c r="A68" s="18" t="s">
        <v>21</v>
      </c>
      <c r="B68" s="6" t="n">
        <v>44039</v>
      </c>
      <c r="C68" s="6" t="n">
        <v>44043</v>
      </c>
      <c r="D68" s="1" t="n">
        <v>0.04</v>
      </c>
      <c r="E68" s="1" t="n">
        <v>14.5</v>
      </c>
      <c r="F68" s="22" t="n">
        <f aca="false">IFERROR(AVERAGEIFS(Puts!E:E,Puts!A:A,Calls!A68,Puts!C:C,"&lt;"&amp;Calls!B68,Puts!J:J,1,Puts!C:C,"&gt;"&amp;_xlfn.MAXIFS(C$2:C68,A$2:A68,A68,J$2:J68,1,C$2:C68,"&lt;"&amp;C68))*100,"")</f>
        <v>1450</v>
      </c>
      <c r="G68" s="9" t="n">
        <f aca="false">IF(D68="","",D68/E68)</f>
        <v>0.00275862068965517</v>
      </c>
      <c r="H68" s="23" t="n">
        <f aca="false">IF(D68="","",D68*100)</f>
        <v>4</v>
      </c>
      <c r="I68" s="24" t="n">
        <f aca="false">IF(C68= "", "",C68-B68+1)</f>
        <v>5</v>
      </c>
      <c r="J68" s="0" t="n">
        <v>0</v>
      </c>
    </row>
    <row r="69" customFormat="false" ht="15" hidden="false" customHeight="false" outlineLevel="0" collapsed="false">
      <c r="A69" s="18" t="s">
        <v>21</v>
      </c>
      <c r="B69" s="6" t="n">
        <v>44039</v>
      </c>
      <c r="C69" s="6" t="n">
        <v>44043</v>
      </c>
      <c r="D69" s="1" t="n">
        <v>0.04</v>
      </c>
      <c r="E69" s="1" t="n">
        <v>14.5</v>
      </c>
      <c r="F69" s="22" t="n">
        <f aca="false">IFERROR(AVERAGEIFS(Puts!E:E,Puts!A:A,Calls!A69,Puts!C:C,"&lt;"&amp;Calls!B69,Puts!J:J,1,Puts!C:C,"&gt;"&amp;_xlfn.MAXIFS(C$2:C69,A$2:A69,A69,J$2:J69,1,C$2:C69,"&lt;"&amp;C69))*100,"")</f>
        <v>1450</v>
      </c>
      <c r="G69" s="9" t="n">
        <f aca="false">IF(D69="","",D69/E69)</f>
        <v>0.00275862068965517</v>
      </c>
      <c r="H69" s="23" t="n">
        <f aca="false">IF(D69="","",D69*100)</f>
        <v>4</v>
      </c>
      <c r="I69" s="24" t="n">
        <f aca="false">IF(C69= "", "",C69-B69+1)</f>
        <v>5</v>
      </c>
      <c r="J69" s="0" t="n">
        <v>0</v>
      </c>
    </row>
    <row r="70" customFormat="false" ht="15" hidden="false" customHeight="false" outlineLevel="0" collapsed="false">
      <c r="A70" s="18" t="s">
        <v>10</v>
      </c>
      <c r="B70" s="6" t="n">
        <v>44039</v>
      </c>
      <c r="C70" s="6" t="n">
        <v>44043</v>
      </c>
      <c r="D70" s="1" t="n">
        <v>0.18</v>
      </c>
      <c r="E70" s="1" t="n">
        <v>7</v>
      </c>
      <c r="F70" s="22" t="n">
        <f aca="false">IFERROR(AVERAGEIFS(Puts!E:E,Puts!A:A,Calls!A70,Puts!C:C,"&lt;"&amp;Calls!B70,Puts!J:J,1,Puts!C:C,"&gt;"&amp;_xlfn.MAXIFS(C$2:C70,A$2:A70,A70,J$2:J70,1,C$2:C70,"&lt;"&amp;C70))*100,"")</f>
        <v>675</v>
      </c>
      <c r="G70" s="9" t="n">
        <f aca="false">IF(D70="","",D70/E70)</f>
        <v>0.0257142857142857</v>
      </c>
      <c r="H70" s="23" t="n">
        <f aca="false">IF(D70="","",D70*100)</f>
        <v>18</v>
      </c>
      <c r="I70" s="24" t="n">
        <f aca="false">IF(C70= "", "",C70-B70+1)</f>
        <v>5</v>
      </c>
      <c r="J70" s="0" t="n">
        <v>0</v>
      </c>
    </row>
    <row r="71" customFormat="false" ht="15" hidden="false" customHeight="false" outlineLevel="0" collapsed="false">
      <c r="A71" s="18" t="s">
        <v>10</v>
      </c>
      <c r="B71" s="6" t="n">
        <v>44039</v>
      </c>
      <c r="C71" s="6" t="n">
        <v>44043</v>
      </c>
      <c r="D71" s="1" t="n">
        <v>0.18</v>
      </c>
      <c r="E71" s="1" t="n">
        <v>7</v>
      </c>
      <c r="F71" s="22" t="n">
        <f aca="false">IFERROR(AVERAGEIFS(Puts!E:E,Puts!A:A,Calls!A71,Puts!C:C,"&lt;"&amp;Calls!B71,Puts!J:J,1,Puts!C:C,"&gt;"&amp;_xlfn.MAXIFS(C$2:C71,A$2:A71,A71,J$2:J71,1,C$2:C71,"&lt;"&amp;C71))*100,"")</f>
        <v>675</v>
      </c>
      <c r="G71" s="9" t="n">
        <f aca="false">IF(D71="","",D71/E71)</f>
        <v>0.0257142857142857</v>
      </c>
      <c r="H71" s="23" t="n">
        <f aca="false">IF(D71="","",D71*100)</f>
        <v>18</v>
      </c>
      <c r="I71" s="24" t="n">
        <f aca="false">IF(C71= "", "",C71-B71+1)</f>
        <v>5</v>
      </c>
      <c r="J71" s="0" t="n">
        <v>0</v>
      </c>
    </row>
    <row r="72" customFormat="false" ht="15" hidden="false" customHeight="false" outlineLevel="0" collapsed="false">
      <c r="A72" s="18" t="s">
        <v>16</v>
      </c>
      <c r="B72" s="6" t="n">
        <v>44039</v>
      </c>
      <c r="C72" s="6" t="n">
        <v>44043</v>
      </c>
      <c r="D72" s="1" t="n">
        <v>0.18</v>
      </c>
      <c r="E72" s="1" t="n">
        <v>7</v>
      </c>
      <c r="F72" s="22" t="n">
        <f aca="false">IFERROR(AVERAGEIFS(Puts!E:E,Puts!A:A,Calls!A72,Puts!C:C,"&lt;"&amp;Calls!B72,Puts!J:J,1,Puts!C:C,"&gt;"&amp;_xlfn.MAXIFS(C$2:C72,A$2:A72,A72,J$2:J72,1,C$2:C72,"&lt;"&amp;C72))*100,"")</f>
        <v>700</v>
      </c>
      <c r="G72" s="9" t="n">
        <f aca="false">IF(D72="","",D72/E72)</f>
        <v>0.0257142857142857</v>
      </c>
      <c r="H72" s="23" t="n">
        <f aca="false">IF(D72="","",D72*100)</f>
        <v>18</v>
      </c>
      <c r="I72" s="24" t="n">
        <f aca="false">IF(C72= "", "",C72-B72+1)</f>
        <v>5</v>
      </c>
      <c r="J72" s="0" t="n">
        <v>0</v>
      </c>
    </row>
    <row r="73" customFormat="false" ht="15" hidden="false" customHeight="false" outlineLevel="0" collapsed="false">
      <c r="A73" s="18" t="s">
        <v>16</v>
      </c>
      <c r="B73" s="6" t="n">
        <v>44039</v>
      </c>
      <c r="C73" s="6" t="n">
        <v>44043</v>
      </c>
      <c r="D73" s="1" t="n">
        <v>0.18</v>
      </c>
      <c r="E73" s="1" t="n">
        <v>7</v>
      </c>
      <c r="F73" s="22" t="n">
        <f aca="false">IFERROR(AVERAGEIFS(Puts!E:E,Puts!A:A,Calls!A73,Puts!C:C,"&lt;"&amp;Calls!B73,Puts!J:J,1,Puts!C:C,"&gt;"&amp;_xlfn.MAXIFS(C$2:C73,A$2:A73,A73,J$2:J73,1,C$2:C73,"&lt;"&amp;C73))*100,"")</f>
        <v>700</v>
      </c>
      <c r="G73" s="9" t="n">
        <f aca="false">IF(D73="","",D73/E73)</f>
        <v>0.0257142857142857</v>
      </c>
      <c r="H73" s="23" t="n">
        <f aca="false">IF(D73="","",D73*100)</f>
        <v>18</v>
      </c>
      <c r="I73" s="24" t="n">
        <f aca="false">IF(C73= "", "",C73-B73+1)</f>
        <v>5</v>
      </c>
      <c r="J73" s="0" t="n">
        <v>0</v>
      </c>
    </row>
    <row r="74" customFormat="false" ht="15" hidden="false" customHeight="false" outlineLevel="0" collapsed="false">
      <c r="A74" s="18" t="s">
        <v>16</v>
      </c>
      <c r="B74" s="6" t="n">
        <v>44039</v>
      </c>
      <c r="C74" s="6" t="n">
        <v>44043</v>
      </c>
      <c r="D74" s="1" t="n">
        <v>0.18</v>
      </c>
      <c r="E74" s="1" t="n">
        <v>7</v>
      </c>
      <c r="F74" s="22" t="n">
        <f aca="false">IFERROR(AVERAGEIFS(Puts!E:E,Puts!A:A,Calls!A74,Puts!C:C,"&lt;"&amp;Calls!B74,Puts!J:J,1,Puts!C:C,"&gt;"&amp;_xlfn.MAXIFS(C$2:C74,A$2:A74,A74,J$2:J74,1,C$2:C74,"&lt;"&amp;C74))*100,"")</f>
        <v>700</v>
      </c>
      <c r="G74" s="9" t="n">
        <f aca="false">IF(D74="","",D74/E74)</f>
        <v>0.0257142857142857</v>
      </c>
      <c r="H74" s="23" t="n">
        <f aca="false">IF(D74="","",D74*100)</f>
        <v>18</v>
      </c>
      <c r="I74" s="24" t="n">
        <f aca="false">IF(C74= "", "",C74-B74+1)</f>
        <v>5</v>
      </c>
      <c r="J74" s="0" t="n">
        <v>0</v>
      </c>
    </row>
    <row r="75" customFormat="false" ht="15" hidden="false" customHeight="false" outlineLevel="0" collapsed="false">
      <c r="A75" s="18" t="s">
        <v>16</v>
      </c>
      <c r="B75" s="6" t="n">
        <v>44039</v>
      </c>
      <c r="C75" s="6" t="n">
        <v>44043</v>
      </c>
      <c r="D75" s="1" t="n">
        <v>0.18</v>
      </c>
      <c r="E75" s="1" t="n">
        <v>7</v>
      </c>
      <c r="F75" s="22" t="n">
        <f aca="false">IFERROR(AVERAGEIFS(Puts!E:E,Puts!A:A,Calls!A75,Puts!C:C,"&lt;"&amp;Calls!B75,Puts!J:J,1,Puts!C:C,"&gt;"&amp;_xlfn.MAXIFS(C$2:C75,A$2:A75,A75,J$2:J75,1,C$2:C75,"&lt;"&amp;C75))*100,"")</f>
        <v>700</v>
      </c>
      <c r="G75" s="9" t="n">
        <f aca="false">IF(D75="","",D75/E75)</f>
        <v>0.0257142857142857</v>
      </c>
      <c r="H75" s="23" t="n">
        <f aca="false">IF(D75="","",D75*100)</f>
        <v>18</v>
      </c>
      <c r="I75" s="24" t="n">
        <f aca="false">IF(C75= "", "",C75-B75+1)</f>
        <v>5</v>
      </c>
      <c r="J75" s="0" t="n">
        <v>0</v>
      </c>
    </row>
    <row r="76" s="11" customFormat="true" ht="15" hidden="false" customHeight="false" outlineLevel="0" collapsed="false">
      <c r="A76" s="11" t="s">
        <v>20</v>
      </c>
      <c r="B76" s="12" t="n">
        <v>44046</v>
      </c>
      <c r="C76" s="12" t="n">
        <v>44050</v>
      </c>
      <c r="D76" s="17" t="n">
        <v>0.17</v>
      </c>
      <c r="E76" s="17" t="n">
        <v>17</v>
      </c>
      <c r="F76" s="17" t="n">
        <f aca="false">IFERROR(AVERAGEIFS(Puts!E:E,Puts!A:A,Calls!A76,Puts!C:C,"&lt;"&amp;Calls!B76,Puts!J:J,1,Puts!C:C,"&gt;"&amp;_xlfn.MAXIFS(C$2:C76,A$2:A76,A76,J$2:J76,1,C$2:C76,"&lt;"&amp;C76))*100,"")</f>
        <v>1662.5</v>
      </c>
      <c r="G76" s="15" t="n">
        <f aca="false">IF(D76="","",D76/E76)</f>
        <v>0.01</v>
      </c>
      <c r="H76" s="25" t="n">
        <f aca="false">IF(D76="","",D76*100)</f>
        <v>17</v>
      </c>
      <c r="I76" s="26" t="n">
        <f aca="false">IF(C76= "", "",C76-B76+1)</f>
        <v>5</v>
      </c>
      <c r="J76" s="11" t="n">
        <v>1</v>
      </c>
    </row>
    <row r="77" customFormat="false" ht="15.75" hidden="false" customHeight="true" outlineLevel="0" collapsed="false">
      <c r="A77" s="18" t="s">
        <v>20</v>
      </c>
      <c r="B77" s="6" t="n">
        <v>44046</v>
      </c>
      <c r="C77" s="6" t="n">
        <v>44050</v>
      </c>
      <c r="D77" s="1" t="n">
        <v>0.29</v>
      </c>
      <c r="E77" s="1" t="n">
        <v>16.5</v>
      </c>
      <c r="F77" s="22" t="n">
        <f aca="false">IFERROR(AVERAGEIFS(Puts!E:E,Puts!A:A,Calls!A77,Puts!C:C,"&lt;"&amp;Calls!B77,Puts!J:J,1,Puts!C:C,"&gt;"&amp;_xlfn.MAXIFS(C$2:C77,A$2:A77,A77,J$2:J77,1,C$2:C77,"&lt;"&amp;C77))*100,"")</f>
        <v>1662.5</v>
      </c>
      <c r="G77" s="9" t="n">
        <f aca="false">IF(D77="","",D77/E77)</f>
        <v>0.0175757575757576</v>
      </c>
      <c r="H77" s="23" t="n">
        <f aca="false">IF(D77="","",D77*100)</f>
        <v>29</v>
      </c>
      <c r="I77" s="24" t="n">
        <f aca="false">IF(C77= "", "",C77-B77+1)</f>
        <v>5</v>
      </c>
      <c r="J77" s="0" t="n">
        <v>1</v>
      </c>
    </row>
    <row r="78" customFormat="false" ht="15.75" hidden="false" customHeight="true" outlineLevel="0" collapsed="false">
      <c r="A78" s="18" t="s">
        <v>20</v>
      </c>
      <c r="B78" s="6" t="n">
        <v>44046</v>
      </c>
      <c r="C78" s="6" t="n">
        <v>44050</v>
      </c>
      <c r="D78" s="1" t="n">
        <v>0.29</v>
      </c>
      <c r="E78" s="1" t="n">
        <v>16.5</v>
      </c>
      <c r="F78" s="22" t="n">
        <f aca="false">IFERROR(AVERAGEIFS(Puts!E:E,Puts!A:A,Calls!A78,Puts!C:C,"&lt;"&amp;Calls!B78,Puts!J:J,1,Puts!C:C,"&gt;"&amp;_xlfn.MAXIFS(C$2:C78,A$2:A78,A78,J$2:J78,1,C$2:C78,"&lt;"&amp;C78))*100,"")</f>
        <v>1662.5</v>
      </c>
      <c r="G78" s="9" t="n">
        <f aca="false">IF(D78="","",D78/E78)</f>
        <v>0.0175757575757576</v>
      </c>
      <c r="H78" s="23" t="n">
        <f aca="false">IF(D78="","",D78*100)</f>
        <v>29</v>
      </c>
      <c r="I78" s="24" t="n">
        <f aca="false">IF(C78= "", "",C78-B78+1)</f>
        <v>5</v>
      </c>
      <c r="J78" s="0" t="n">
        <v>1</v>
      </c>
    </row>
    <row r="79" customFormat="false" ht="15.75" hidden="false" customHeight="true" outlineLevel="0" collapsed="false">
      <c r="A79" s="18" t="s">
        <v>20</v>
      </c>
      <c r="B79" s="6" t="n">
        <v>44046</v>
      </c>
      <c r="C79" s="6" t="n">
        <v>44050</v>
      </c>
      <c r="D79" s="1" t="n">
        <v>0.29</v>
      </c>
      <c r="E79" s="1" t="n">
        <v>16.5</v>
      </c>
      <c r="F79" s="22" t="n">
        <f aca="false">IFERROR(AVERAGEIFS(Puts!E:E,Puts!A:A,Calls!A79,Puts!C:C,"&lt;"&amp;Calls!B79,Puts!J:J,1,Puts!C:C,"&gt;"&amp;_xlfn.MAXIFS(C$2:C79,A$2:A79,A79,J$2:J79,1,C$2:C79,"&lt;"&amp;C79))*100,"")</f>
        <v>1662.5</v>
      </c>
      <c r="G79" s="9" t="n">
        <f aca="false">IF(D79="","",D79/E79)</f>
        <v>0.0175757575757576</v>
      </c>
      <c r="H79" s="23" t="n">
        <f aca="false">IF(D79="","",D79*100)</f>
        <v>29</v>
      </c>
      <c r="I79" s="24" t="n">
        <f aca="false">IF(C79= "", "",C79-B79+1)</f>
        <v>5</v>
      </c>
      <c r="J79" s="0" t="n">
        <v>1</v>
      </c>
    </row>
    <row r="80" customFormat="false" ht="15" hidden="false" customHeight="false" outlineLevel="0" collapsed="false">
      <c r="A80" s="18" t="s">
        <v>21</v>
      </c>
      <c r="B80" s="6" t="n">
        <v>44046</v>
      </c>
      <c r="C80" s="6" t="n">
        <v>44050</v>
      </c>
      <c r="D80" s="1" t="n">
        <v>0.02</v>
      </c>
      <c r="E80" s="1" t="n">
        <v>14.5</v>
      </c>
      <c r="F80" s="22" t="n">
        <f aca="false">IFERROR(AVERAGEIFS(Puts!E:E,Puts!A:A,Calls!A80,Puts!C:C,"&lt;"&amp;Calls!B80,Puts!J:J,1,Puts!C:C,"&gt;"&amp;_xlfn.MAXIFS(C$2:C80,A$2:A80,A80,J$2:J80,1,C$2:C80,"&lt;"&amp;C80))*100,"")</f>
        <v>1450</v>
      </c>
      <c r="G80" s="9" t="n">
        <f aca="false">IF(D80="","",D80/E80)</f>
        <v>0.00137931034482759</v>
      </c>
      <c r="H80" s="23" t="n">
        <f aca="false">IF(D80="","",D80*100)</f>
        <v>2</v>
      </c>
      <c r="I80" s="24" t="n">
        <f aca="false">IF(C80= "", "",C80-B80+1)</f>
        <v>5</v>
      </c>
      <c r="J80" s="0" t="n">
        <v>0</v>
      </c>
    </row>
    <row r="81" customFormat="false" ht="15" hidden="false" customHeight="false" outlineLevel="0" collapsed="false">
      <c r="A81" s="18" t="s">
        <v>21</v>
      </c>
      <c r="B81" s="6" t="n">
        <v>44046</v>
      </c>
      <c r="C81" s="6" t="n">
        <v>44050</v>
      </c>
      <c r="D81" s="1" t="n">
        <v>0.02</v>
      </c>
      <c r="E81" s="1" t="n">
        <v>14.5</v>
      </c>
      <c r="F81" s="22" t="n">
        <f aca="false">IFERROR(AVERAGEIFS(Puts!E:E,Puts!A:A,Calls!A81,Puts!C:C,"&lt;"&amp;Calls!B81,Puts!J:J,1,Puts!C:C,"&gt;"&amp;_xlfn.MAXIFS(C$2:C81,A$2:A81,A81,J$2:J81,1,C$2:C81,"&lt;"&amp;C81))*100,"")</f>
        <v>1450</v>
      </c>
      <c r="G81" s="9" t="n">
        <f aca="false">IF(D81="","",D81/E81)</f>
        <v>0.00137931034482759</v>
      </c>
      <c r="H81" s="23" t="n">
        <f aca="false">IF(D81="","",D81*100)</f>
        <v>2</v>
      </c>
      <c r="I81" s="24" t="n">
        <f aca="false">IF(C81= "", "",C81-B81+1)</f>
        <v>5</v>
      </c>
      <c r="J81" s="0" t="n">
        <v>0</v>
      </c>
    </row>
    <row r="82" customFormat="false" ht="15" hidden="false" customHeight="false" outlineLevel="0" collapsed="false">
      <c r="A82" s="18" t="s">
        <v>10</v>
      </c>
      <c r="B82" s="6" t="n">
        <v>44046</v>
      </c>
      <c r="C82" s="6" t="n">
        <v>44050</v>
      </c>
      <c r="D82" s="1" t="n">
        <v>0.05</v>
      </c>
      <c r="E82" s="1" t="n">
        <v>7</v>
      </c>
      <c r="F82" s="22" t="n">
        <f aca="false">IFERROR(AVERAGEIFS(Puts!E:E,Puts!A:A,Calls!A82,Puts!C:C,"&lt;"&amp;Calls!B82,Puts!J:J,1,Puts!C:C,"&gt;"&amp;_xlfn.MAXIFS(C$2:C82,A$2:A82,A82,J$2:J82,1,C$2:C82,"&lt;"&amp;C82))*100,"")</f>
        <v>675</v>
      </c>
      <c r="G82" s="9" t="n">
        <f aca="false">IF(D82="","",D82/E82)</f>
        <v>0.00714285714285714</v>
      </c>
      <c r="H82" s="23" t="n">
        <f aca="false">IF(D82="","",D82*100)</f>
        <v>5</v>
      </c>
      <c r="I82" s="24" t="n">
        <f aca="false">IF(C82= "", "",C82-B82+1)</f>
        <v>5</v>
      </c>
      <c r="J82" s="0" t="n">
        <v>0</v>
      </c>
    </row>
    <row r="83" customFormat="false" ht="15" hidden="false" customHeight="false" outlineLevel="0" collapsed="false">
      <c r="A83" s="18" t="s">
        <v>10</v>
      </c>
      <c r="B83" s="6" t="n">
        <v>44046</v>
      </c>
      <c r="C83" s="6" t="n">
        <v>44050</v>
      </c>
      <c r="D83" s="1" t="n">
        <v>0.05</v>
      </c>
      <c r="E83" s="1" t="n">
        <v>7</v>
      </c>
      <c r="F83" s="22" t="n">
        <f aca="false">IFERROR(AVERAGEIFS(Puts!E:E,Puts!A:A,Calls!A83,Puts!C:C,"&lt;"&amp;Calls!B83,Puts!J:J,1,Puts!C:C,"&gt;"&amp;_xlfn.MAXIFS(C$2:C83,A$2:A83,A83,J$2:J83,1,C$2:C83,"&lt;"&amp;C83))*100,"")</f>
        <v>675</v>
      </c>
      <c r="G83" s="9" t="n">
        <f aca="false">IF(D83="","",D83/E83)</f>
        <v>0.00714285714285714</v>
      </c>
      <c r="H83" s="23" t="n">
        <f aca="false">IF(D83="","",D83*100)</f>
        <v>5</v>
      </c>
      <c r="I83" s="24" t="n">
        <f aca="false">IF(C83= "", "",C83-B83+1)</f>
        <v>5</v>
      </c>
      <c r="J83" s="0" t="n">
        <v>0</v>
      </c>
    </row>
    <row r="84" customFormat="false" ht="15" hidden="false" customHeight="false" outlineLevel="0" collapsed="false">
      <c r="A84" s="18" t="s">
        <v>16</v>
      </c>
      <c r="B84" s="6" t="n">
        <v>44046</v>
      </c>
      <c r="C84" s="6" t="n">
        <v>44057</v>
      </c>
      <c r="D84" s="1" t="n">
        <v>0.04</v>
      </c>
      <c r="E84" s="1" t="n">
        <v>7</v>
      </c>
      <c r="F84" s="22" t="n">
        <f aca="false">IFERROR(AVERAGEIFS(Puts!E:E,Puts!A:A,Calls!A84,Puts!C:C,"&lt;"&amp;Calls!B84,Puts!J:J,1,Puts!C:C,"&gt;"&amp;_xlfn.MAXIFS(C$2:C84,A$2:A84,A84,J$2:J84,1,C$2:C84,"&lt;"&amp;C84))*100,"")</f>
        <v>700</v>
      </c>
      <c r="G84" s="9" t="n">
        <f aca="false">IF(D84="","",D84/E84)</f>
        <v>0.00571428571428571</v>
      </c>
      <c r="H84" s="23" t="n">
        <f aca="false">IF(D84="","",D84*100)</f>
        <v>4</v>
      </c>
      <c r="I84" s="24" t="n">
        <f aca="false">IF(C84= "", "",C84-B84+1)</f>
        <v>12</v>
      </c>
      <c r="J84" s="0" t="n">
        <v>0</v>
      </c>
    </row>
    <row r="85" customFormat="false" ht="15" hidden="false" customHeight="false" outlineLevel="0" collapsed="false">
      <c r="A85" s="18" t="s">
        <v>16</v>
      </c>
      <c r="B85" s="6" t="n">
        <v>44046</v>
      </c>
      <c r="C85" s="6" t="n">
        <v>44057</v>
      </c>
      <c r="D85" s="1" t="n">
        <v>0.04</v>
      </c>
      <c r="E85" s="1" t="n">
        <v>7</v>
      </c>
      <c r="F85" s="22" t="n">
        <f aca="false">IFERROR(AVERAGEIFS(Puts!E:E,Puts!A:A,Calls!A85,Puts!C:C,"&lt;"&amp;Calls!B85,Puts!J:J,1,Puts!C:C,"&gt;"&amp;_xlfn.MAXIFS(C$2:C85,A$2:A85,A85,J$2:J85,1,C$2:C85,"&lt;"&amp;C85))*100,"")</f>
        <v>700</v>
      </c>
      <c r="G85" s="9" t="n">
        <f aca="false">IF(D85="","",D85/E85)</f>
        <v>0.00571428571428571</v>
      </c>
      <c r="H85" s="23" t="n">
        <f aca="false">IF(D85="","",D85*100)</f>
        <v>4</v>
      </c>
      <c r="I85" s="24" t="n">
        <f aca="false">IF(C85= "", "",C85-B85+1)</f>
        <v>12</v>
      </c>
      <c r="J85" s="0" t="n">
        <v>0</v>
      </c>
    </row>
    <row r="86" customFormat="false" ht="15" hidden="false" customHeight="false" outlineLevel="0" collapsed="false">
      <c r="A86" s="18" t="s">
        <v>16</v>
      </c>
      <c r="B86" s="6" t="n">
        <v>44046</v>
      </c>
      <c r="C86" s="6" t="n">
        <v>44057</v>
      </c>
      <c r="D86" s="1" t="n">
        <v>0.04</v>
      </c>
      <c r="E86" s="1" t="n">
        <v>7</v>
      </c>
      <c r="F86" s="22" t="n">
        <f aca="false">IFERROR(AVERAGEIFS(Puts!E:E,Puts!A:A,Calls!A86,Puts!C:C,"&lt;"&amp;Calls!B86,Puts!J:J,1,Puts!C:C,"&gt;"&amp;_xlfn.MAXIFS(C$2:C86,A$2:A86,A86,J$2:J86,1,C$2:C86,"&lt;"&amp;C86))*100,"")</f>
        <v>700</v>
      </c>
      <c r="G86" s="9" t="n">
        <f aca="false">IF(D86="","",D86/E86)</f>
        <v>0.00571428571428571</v>
      </c>
      <c r="H86" s="23" t="n">
        <f aca="false">IF(D86="","",D86*100)</f>
        <v>4</v>
      </c>
      <c r="I86" s="24" t="n">
        <f aca="false">IF(C86= "", "",C86-B86+1)</f>
        <v>12</v>
      </c>
      <c r="J86" s="0" t="n">
        <v>0</v>
      </c>
    </row>
    <row r="87" customFormat="false" ht="15" hidden="false" customHeight="false" outlineLevel="0" collapsed="false">
      <c r="A87" s="18" t="s">
        <v>16</v>
      </c>
      <c r="B87" s="6" t="n">
        <v>44046</v>
      </c>
      <c r="C87" s="6" t="n">
        <v>44057</v>
      </c>
      <c r="D87" s="1" t="n">
        <v>0.04</v>
      </c>
      <c r="E87" s="1" t="n">
        <v>7</v>
      </c>
      <c r="F87" s="22" t="n">
        <f aca="false">IFERROR(AVERAGEIFS(Puts!E:E,Puts!A:A,Calls!A87,Puts!C:C,"&lt;"&amp;Calls!B87,Puts!J:J,1,Puts!C:C,"&gt;"&amp;_xlfn.MAXIFS(C$2:C87,A$2:A87,A87,J$2:J87,1,C$2:C87,"&lt;"&amp;C87))*100,"")</f>
        <v>700</v>
      </c>
      <c r="G87" s="9" t="n">
        <f aca="false">IF(D87="","",D87/E87)</f>
        <v>0.00571428571428571</v>
      </c>
      <c r="H87" s="23" t="n">
        <f aca="false">IF(D87="","",D87*100)</f>
        <v>4</v>
      </c>
      <c r="I87" s="24" t="n">
        <f aca="false">IF(C87= "", "",C87-B87+1)</f>
        <v>12</v>
      </c>
      <c r="J87" s="0" t="n">
        <v>0</v>
      </c>
    </row>
    <row r="88" s="11" customFormat="true" ht="15" hidden="false" customHeight="false" outlineLevel="0" collapsed="false">
      <c r="A88" s="11" t="s">
        <v>21</v>
      </c>
      <c r="B88" s="12" t="n">
        <v>44053</v>
      </c>
      <c r="C88" s="12" t="n">
        <v>44057</v>
      </c>
      <c r="D88" s="17" t="n">
        <v>0.25</v>
      </c>
      <c r="E88" s="17" t="n">
        <v>14.5</v>
      </c>
      <c r="F88" s="17" t="n">
        <f aca="false">IFERROR(AVERAGEIFS(Puts!E:E,Puts!A:A,Calls!A88,Puts!C:C,"&lt;"&amp;Calls!B88,Puts!J:J,1,Puts!C:C,"&gt;"&amp;_xlfn.MAXIFS(C$2:C88,A$2:A88,A88,J$2:J88,1,C$2:C88,"&lt;"&amp;C88))*100,"")</f>
        <v>1450</v>
      </c>
      <c r="G88" s="15" t="n">
        <f aca="false">IF(D88="","",D88/E88)</f>
        <v>0.0172413793103448</v>
      </c>
      <c r="H88" s="25" t="n">
        <f aca="false">IF(D88="","",D88*100)</f>
        <v>25</v>
      </c>
      <c r="I88" s="26" t="n">
        <f aca="false">IF(C88= "", "",C88-B88+1)</f>
        <v>5</v>
      </c>
      <c r="J88" s="11" t="n">
        <v>0</v>
      </c>
    </row>
    <row r="89" customFormat="false" ht="15" hidden="false" customHeight="false" outlineLevel="0" collapsed="false">
      <c r="A89" s="18" t="s">
        <v>21</v>
      </c>
      <c r="B89" s="6" t="n">
        <v>44053</v>
      </c>
      <c r="C89" s="6" t="n">
        <v>44057</v>
      </c>
      <c r="D89" s="1" t="n">
        <v>0.25</v>
      </c>
      <c r="E89" s="1" t="n">
        <v>14.5</v>
      </c>
      <c r="F89" s="22" t="n">
        <f aca="false">IFERROR(AVERAGEIFS(Puts!E:E,Puts!A:A,Calls!A89,Puts!C:C,"&lt;"&amp;Calls!B89,Puts!J:J,1,Puts!C:C,"&gt;"&amp;_xlfn.MAXIFS(C$2:C89,A$2:A89,A89,J$2:J89,1,C$2:C89,"&lt;"&amp;C89))*100,"")</f>
        <v>1450</v>
      </c>
      <c r="G89" s="9" t="n">
        <f aca="false">IF(D89="","",D89/E89)</f>
        <v>0.0172413793103448</v>
      </c>
      <c r="H89" s="23" t="n">
        <f aca="false">IF(D89="","",D89*100)</f>
        <v>25</v>
      </c>
      <c r="I89" s="24" t="n">
        <f aca="false">IF(C89= "", "",C89-B89+1)</f>
        <v>5</v>
      </c>
      <c r="J89" s="0" t="n">
        <v>0</v>
      </c>
    </row>
    <row r="90" customFormat="false" ht="15" hidden="false" customHeight="false" outlineLevel="0" collapsed="false">
      <c r="A90" s="18" t="s">
        <v>10</v>
      </c>
      <c r="B90" s="6" t="n">
        <v>44053</v>
      </c>
      <c r="C90" s="6" t="n">
        <v>44057</v>
      </c>
      <c r="D90" s="1" t="n">
        <v>0.1</v>
      </c>
      <c r="E90" s="1" t="n">
        <v>7</v>
      </c>
      <c r="F90" s="22" t="n">
        <f aca="false">IFERROR(AVERAGEIFS(Puts!E:E,Puts!A:A,Calls!A90,Puts!C:C,"&lt;"&amp;Calls!B90,Puts!J:J,1,Puts!C:C,"&gt;"&amp;_xlfn.MAXIFS(C$2:C90,A$2:A90,A90,J$2:J90,1,C$2:C90,"&lt;"&amp;C90))*100,"")</f>
        <v>675</v>
      </c>
      <c r="G90" s="9" t="n">
        <f aca="false">IF(D90="","",D90/E90)</f>
        <v>0.0142857142857143</v>
      </c>
      <c r="H90" s="23" t="n">
        <f aca="false">IF(D90="","",D90*100)</f>
        <v>10</v>
      </c>
      <c r="I90" s="24" t="n">
        <f aca="false">IF(C90= "", "",C90-B90+1)</f>
        <v>5</v>
      </c>
      <c r="J90" s="0" t="n">
        <v>1</v>
      </c>
    </row>
    <row r="91" customFormat="false" ht="15" hidden="false" customHeight="false" outlineLevel="0" collapsed="false">
      <c r="A91" s="18" t="s">
        <v>10</v>
      </c>
      <c r="B91" s="6" t="n">
        <v>44053</v>
      </c>
      <c r="C91" s="6" t="n">
        <v>44057</v>
      </c>
      <c r="D91" s="1" t="n">
        <v>0.1</v>
      </c>
      <c r="E91" s="1" t="n">
        <v>7</v>
      </c>
      <c r="F91" s="22" t="n">
        <f aca="false">IFERROR(AVERAGEIFS(Puts!E:E,Puts!A:A,Calls!A91,Puts!C:C,"&lt;"&amp;Calls!B91,Puts!J:J,1,Puts!C:C,"&gt;"&amp;_xlfn.MAXIFS(C$2:C91,A$2:A91,A91,J$2:J91,1,C$2:C91,"&lt;"&amp;C91))*100,"")</f>
        <v>675</v>
      </c>
      <c r="G91" s="9" t="n">
        <f aca="false">IF(D91="","",D91/E91)</f>
        <v>0.0142857142857143</v>
      </c>
      <c r="H91" s="23" t="n">
        <f aca="false">IF(D91="","",D91*100)</f>
        <v>10</v>
      </c>
      <c r="I91" s="24" t="n">
        <f aca="false">IF(C91= "", "",C91-B91+1)</f>
        <v>5</v>
      </c>
      <c r="J91" s="0" t="n">
        <v>1</v>
      </c>
    </row>
    <row r="92" s="11" customFormat="true" ht="15" hidden="false" customHeight="false" outlineLevel="0" collapsed="false">
      <c r="A92" s="11" t="s">
        <v>16</v>
      </c>
      <c r="B92" s="12" t="n">
        <v>44060</v>
      </c>
      <c r="C92" s="12" t="n">
        <v>44064</v>
      </c>
      <c r="D92" s="17" t="n">
        <v>0.02</v>
      </c>
      <c r="E92" s="17" t="n">
        <v>7</v>
      </c>
      <c r="F92" s="17" t="n">
        <f aca="false">IFERROR(AVERAGEIFS(Puts!E:E,Puts!A:A,Calls!A92,Puts!C:C,"&lt;"&amp;Calls!B92,Puts!J:J,1,Puts!C:C,"&gt;"&amp;_xlfn.MAXIFS(C$2:C92,A$2:A92,A92,J$2:J92,1,C$2:C92,"&lt;"&amp;C92))*100,"")</f>
        <v>700</v>
      </c>
      <c r="G92" s="15" t="n">
        <f aca="false">IF(D92="","",D92/E92)</f>
        <v>0.00285714285714286</v>
      </c>
      <c r="H92" s="25" t="n">
        <f aca="false">IF(D92="","",D92*100)</f>
        <v>2</v>
      </c>
      <c r="I92" s="26" t="n">
        <f aca="false">IF(C92= "", "",C92-B92+1)</f>
        <v>5</v>
      </c>
      <c r="J92" s="11" t="n">
        <v>0</v>
      </c>
    </row>
    <row r="93" customFormat="false" ht="15" hidden="false" customHeight="false" outlineLevel="0" collapsed="false">
      <c r="A93" s="18" t="s">
        <v>16</v>
      </c>
      <c r="B93" s="6" t="n">
        <v>44060</v>
      </c>
      <c r="C93" s="6" t="n">
        <v>44064</v>
      </c>
      <c r="D93" s="1" t="n">
        <v>0.02</v>
      </c>
      <c r="E93" s="1" t="n">
        <v>7</v>
      </c>
      <c r="F93" s="22" t="n">
        <f aca="false">IFERROR(AVERAGEIFS(Puts!E:E,Puts!A:A,Calls!A93,Puts!C:C,"&lt;"&amp;Calls!B93,Puts!J:J,1,Puts!C:C,"&gt;"&amp;_xlfn.MAXIFS(C$2:C93,A$2:A93,A93,J$2:J93,1,C$2:C93,"&lt;"&amp;C93))*100,"")</f>
        <v>700</v>
      </c>
      <c r="G93" s="9" t="n">
        <f aca="false">IF(D93="","",D93/E93)</f>
        <v>0.00285714285714286</v>
      </c>
      <c r="H93" s="23" t="n">
        <f aca="false">IF(D93="","",D93*100)</f>
        <v>2</v>
      </c>
      <c r="I93" s="24" t="n">
        <f aca="false">IF(C93= "", "",C93-B93+1)</f>
        <v>5</v>
      </c>
      <c r="J93" s="0" t="n">
        <v>0</v>
      </c>
    </row>
    <row r="94" customFormat="false" ht="15" hidden="false" customHeight="false" outlineLevel="0" collapsed="false">
      <c r="A94" s="18" t="s">
        <v>16</v>
      </c>
      <c r="B94" s="6" t="n">
        <v>44060</v>
      </c>
      <c r="C94" s="6" t="n">
        <v>44064</v>
      </c>
      <c r="D94" s="1" t="n">
        <v>0.02</v>
      </c>
      <c r="E94" s="1" t="n">
        <v>7</v>
      </c>
      <c r="F94" s="22" t="n">
        <f aca="false">IFERROR(AVERAGEIFS(Puts!E:E,Puts!A:A,Calls!A94,Puts!C:C,"&lt;"&amp;Calls!B94,Puts!J:J,1,Puts!C:C,"&gt;"&amp;_xlfn.MAXIFS(C$2:C94,A$2:A94,A94,J$2:J94,1,C$2:C94,"&lt;"&amp;C94))*100,"")</f>
        <v>700</v>
      </c>
      <c r="G94" s="9" t="n">
        <f aca="false">IF(D94="","",D94/E94)</f>
        <v>0.00285714285714286</v>
      </c>
      <c r="H94" s="23" t="n">
        <f aca="false">IF(D94="","",D94*100)</f>
        <v>2</v>
      </c>
      <c r="I94" s="24" t="n">
        <f aca="false">IF(C94= "", "",C94-B94+1)</f>
        <v>5</v>
      </c>
      <c r="J94" s="0" t="n">
        <v>0</v>
      </c>
    </row>
    <row r="95" customFormat="false" ht="15" hidden="false" customHeight="false" outlineLevel="0" collapsed="false">
      <c r="A95" s="18" t="s">
        <v>16</v>
      </c>
      <c r="B95" s="6" t="n">
        <v>44060</v>
      </c>
      <c r="C95" s="6" t="n">
        <v>44064</v>
      </c>
      <c r="D95" s="1" t="n">
        <v>0.02</v>
      </c>
      <c r="E95" s="1" t="n">
        <v>7</v>
      </c>
      <c r="F95" s="22" t="n">
        <f aca="false">IFERROR(AVERAGEIFS(Puts!E:E,Puts!A:A,Calls!A95,Puts!C:C,"&lt;"&amp;Calls!B95,Puts!J:J,1,Puts!C:C,"&gt;"&amp;_xlfn.MAXIFS(C$2:C95,A$2:A95,A95,J$2:J95,1,C$2:C95,"&lt;"&amp;C95))*100,"")</f>
        <v>700</v>
      </c>
      <c r="G95" s="9" t="n">
        <f aca="false">IF(D95="","",D95/E95)</f>
        <v>0.00285714285714286</v>
      </c>
      <c r="H95" s="23" t="n">
        <f aca="false">IF(D95="","",D95*100)</f>
        <v>2</v>
      </c>
      <c r="I95" s="24" t="n">
        <f aca="false">IF(C95= "", "",C95-B95+1)</f>
        <v>5</v>
      </c>
      <c r="J95" s="0" t="n">
        <v>0</v>
      </c>
    </row>
    <row r="96" s="18" customFormat="true" ht="15" hidden="false" customHeight="false" outlineLevel="0" collapsed="false">
      <c r="A96" s="18" t="s">
        <v>21</v>
      </c>
      <c r="B96" s="6" t="n">
        <v>44060</v>
      </c>
      <c r="C96" s="6" t="n">
        <v>44064</v>
      </c>
      <c r="D96" s="22" t="n">
        <v>0.14</v>
      </c>
      <c r="E96" s="22" t="n">
        <v>14.5</v>
      </c>
      <c r="F96" s="22" t="n">
        <f aca="false">IFERROR(AVERAGEIFS(Puts!E:E,Puts!A:A,Calls!A96,Puts!C:C,"&lt;"&amp;Calls!B96,Puts!J:J,1,Puts!C:C,"&gt;"&amp;_xlfn.MAXIFS(C$2:C96,A$2:A96,A96,J$2:J96,1,C$2:C96,"&lt;"&amp;C96))*100,"")</f>
        <v>1450</v>
      </c>
      <c r="G96" s="9" t="n">
        <f aca="false">IF(D96="","",D96/E96)</f>
        <v>0.0096551724137931</v>
      </c>
      <c r="H96" s="23" t="n">
        <f aca="false">IF(D96="","",D96*100)</f>
        <v>14</v>
      </c>
      <c r="I96" s="24" t="n">
        <f aca="false">IF(C96= "", "",C96-B96+1)</f>
        <v>5</v>
      </c>
      <c r="J96" s="18" t="n">
        <v>0</v>
      </c>
    </row>
    <row r="97" customFormat="false" ht="15" hidden="false" customHeight="false" outlineLevel="0" collapsed="false">
      <c r="A97" s="18" t="s">
        <v>21</v>
      </c>
      <c r="B97" s="6" t="n">
        <v>44060</v>
      </c>
      <c r="C97" s="6" t="n">
        <v>44064</v>
      </c>
      <c r="D97" s="22" t="n">
        <v>0.14</v>
      </c>
      <c r="E97" s="1" t="n">
        <v>14.5</v>
      </c>
      <c r="F97" s="22" t="n">
        <f aca="false">IFERROR(AVERAGEIFS(Puts!E:E,Puts!A:A,Calls!A97,Puts!C:C,"&lt;"&amp;Calls!B97,Puts!J:J,1,Puts!C:C,"&gt;"&amp;_xlfn.MAXIFS(C$2:C97,A$2:A97,A97,J$2:J97,1,C$2:C97,"&lt;"&amp;C97))*100,"")</f>
        <v>1450</v>
      </c>
      <c r="G97" s="9" t="n">
        <f aca="false">IF(D97="","",D97/E97)</f>
        <v>0.0096551724137931</v>
      </c>
      <c r="H97" s="23" t="n">
        <f aca="false">IF(D97="","",D97*100)</f>
        <v>14</v>
      </c>
      <c r="I97" s="24" t="n">
        <f aca="false">IF(C97= "", "",C97-B97+1)</f>
        <v>5</v>
      </c>
      <c r="J97" s="0" t="n">
        <v>0</v>
      </c>
    </row>
    <row r="98" s="11" customFormat="true" ht="15" hidden="false" customHeight="false" outlineLevel="0" collapsed="false">
      <c r="A98" s="11" t="s">
        <v>16</v>
      </c>
      <c r="B98" s="12" t="n">
        <v>44067</v>
      </c>
      <c r="C98" s="12" t="n">
        <v>44071</v>
      </c>
      <c r="D98" s="17" t="n">
        <v>0.02</v>
      </c>
      <c r="E98" s="17" t="n">
        <v>7</v>
      </c>
      <c r="F98" s="17" t="n">
        <f aca="false">IFERROR(AVERAGEIFS(Puts!E:E,Puts!A:A,Calls!A98,Puts!C:C,"&lt;"&amp;Calls!B98,Puts!J:J,1,Puts!C:C,"&gt;"&amp;_xlfn.MAXIFS(C$2:C98,A$2:A98,A98,J$2:J98,1,C$2:C98,"&lt;"&amp;C98))*100,"")</f>
        <v>700</v>
      </c>
      <c r="G98" s="15" t="n">
        <f aca="false">IF(D98="","",D98/E98)</f>
        <v>0.00285714285714286</v>
      </c>
      <c r="H98" s="25" t="n">
        <f aca="false">IF(D98="","",D98*100)</f>
        <v>2</v>
      </c>
      <c r="I98" s="26" t="n">
        <f aca="false">IF(C98= "", "",C98-B98+1)</f>
        <v>5</v>
      </c>
      <c r="J98" s="11" t="n">
        <v>0</v>
      </c>
    </row>
    <row r="99" customFormat="false" ht="15" hidden="false" customHeight="false" outlineLevel="0" collapsed="false">
      <c r="A99" s="18" t="s">
        <v>16</v>
      </c>
      <c r="B99" s="6" t="n">
        <v>44067</v>
      </c>
      <c r="C99" s="6" t="n">
        <v>44071</v>
      </c>
      <c r="D99" s="1" t="n">
        <v>0.02</v>
      </c>
      <c r="E99" s="1" t="n">
        <v>7</v>
      </c>
      <c r="F99" s="22" t="n">
        <f aca="false">IFERROR(AVERAGEIFS(Puts!E:E,Puts!A:A,Calls!A99,Puts!C:C,"&lt;"&amp;Calls!B99,Puts!J:J,1,Puts!C:C,"&gt;"&amp;_xlfn.MAXIFS(C$2:C99,A$2:A99,A99,J$2:J99,1,C$2:C99,"&lt;"&amp;C99))*100,"")</f>
        <v>700</v>
      </c>
      <c r="G99" s="9" t="n">
        <f aca="false">IF(D99="","",D99/E99)</f>
        <v>0.00285714285714286</v>
      </c>
      <c r="H99" s="23" t="n">
        <f aca="false">IF(D99="","",D99*100)</f>
        <v>2</v>
      </c>
      <c r="I99" s="24" t="n">
        <f aca="false">IF(C99= "", "",C99-B99+1)</f>
        <v>5</v>
      </c>
      <c r="J99" s="0" t="n">
        <v>0</v>
      </c>
    </row>
    <row r="100" customFormat="false" ht="15" hidden="false" customHeight="false" outlineLevel="0" collapsed="false">
      <c r="A100" s="18" t="s">
        <v>16</v>
      </c>
      <c r="B100" s="6" t="n">
        <v>44067</v>
      </c>
      <c r="C100" s="6" t="n">
        <v>44071</v>
      </c>
      <c r="D100" s="1" t="n">
        <v>0.02</v>
      </c>
      <c r="E100" s="1" t="n">
        <v>7</v>
      </c>
      <c r="F100" s="22" t="n">
        <f aca="false">IFERROR(AVERAGEIFS(Puts!E:E,Puts!A:A,Calls!A100,Puts!C:C,"&lt;"&amp;Calls!B100,Puts!J:J,1,Puts!C:C,"&gt;"&amp;_xlfn.MAXIFS(C$2:C100,A$2:A100,A100,J$2:J100,1,C$2:C100,"&lt;"&amp;C100))*100,"")</f>
        <v>700</v>
      </c>
      <c r="G100" s="9" t="n">
        <f aca="false">IF(D100="","",D100/E100)</f>
        <v>0.00285714285714286</v>
      </c>
      <c r="H100" s="23" t="n">
        <f aca="false">IF(D100="","",D100*100)</f>
        <v>2</v>
      </c>
      <c r="I100" s="24" t="n">
        <f aca="false">IF(C100= "", "",C100-B100+1)</f>
        <v>5</v>
      </c>
      <c r="J100" s="0" t="n">
        <v>0</v>
      </c>
    </row>
    <row r="101" customFormat="false" ht="15" hidden="false" customHeight="false" outlineLevel="0" collapsed="false">
      <c r="A101" s="18" t="s">
        <v>16</v>
      </c>
      <c r="B101" s="6" t="n">
        <v>44067</v>
      </c>
      <c r="C101" s="6" t="n">
        <v>44071</v>
      </c>
      <c r="D101" s="1" t="n">
        <v>0.02</v>
      </c>
      <c r="E101" s="1" t="n">
        <v>7</v>
      </c>
      <c r="F101" s="22" t="n">
        <f aca="false">IFERROR(AVERAGEIFS(Puts!E:E,Puts!A:A,Calls!A101,Puts!C:C,"&lt;"&amp;Calls!B101,Puts!J:J,1,Puts!C:C,"&gt;"&amp;_xlfn.MAXIFS(C$2:C101,A$2:A101,A101,J$2:J101,1,C$2:C101,"&lt;"&amp;C101))*100,"")</f>
        <v>700</v>
      </c>
      <c r="G101" s="9" t="n">
        <f aca="false">IF(D101="","",D101/E101)</f>
        <v>0.00285714285714286</v>
      </c>
      <c r="H101" s="23" t="n">
        <f aca="false">IF(D101="","",D101*100)</f>
        <v>2</v>
      </c>
      <c r="I101" s="24" t="n">
        <f aca="false">IF(C101= "", "",C101-B101+1)</f>
        <v>5</v>
      </c>
      <c r="J101" s="0" t="n">
        <v>0</v>
      </c>
    </row>
    <row r="102" customFormat="false" ht="15" hidden="false" customHeight="false" outlineLevel="0" collapsed="false">
      <c r="A102" s="18" t="s">
        <v>21</v>
      </c>
      <c r="B102" s="6" t="n">
        <v>44067</v>
      </c>
      <c r="C102" s="6" t="n">
        <v>44071</v>
      </c>
      <c r="D102" s="22" t="n">
        <v>0.06</v>
      </c>
      <c r="E102" s="22" t="n">
        <v>14.5</v>
      </c>
      <c r="F102" s="22" t="n">
        <f aca="false">IFERROR(AVERAGEIFS(Puts!E:E,Puts!A:A,Calls!A102,Puts!C:C,"&lt;"&amp;Calls!B102,Puts!J:J,1,Puts!C:C,"&gt;"&amp;_xlfn.MAXIFS(C$2:C102,A$2:A102,A102,J$2:J102,1,C$2:C102,"&lt;"&amp;C102))*100,"")</f>
        <v>1450</v>
      </c>
      <c r="G102" s="9" t="n">
        <f aca="false">IF(D102="","",D102/E102)</f>
        <v>0.00413793103448276</v>
      </c>
      <c r="H102" s="23" t="n">
        <f aca="false">IF(D102="","",D102*100)</f>
        <v>6</v>
      </c>
      <c r="I102" s="24" t="n">
        <f aca="false">IF(C102= "", "",C102-B102+1)</f>
        <v>5</v>
      </c>
      <c r="J102" s="0" t="n">
        <v>0</v>
      </c>
    </row>
    <row r="103" customFormat="false" ht="15" hidden="false" customHeight="false" outlineLevel="0" collapsed="false">
      <c r="A103" s="18" t="s">
        <v>21</v>
      </c>
      <c r="B103" s="6" t="n">
        <v>44067</v>
      </c>
      <c r="C103" s="6" t="n">
        <v>44071</v>
      </c>
      <c r="D103" s="22" t="n">
        <v>0.06</v>
      </c>
      <c r="E103" s="1" t="n">
        <v>14.5</v>
      </c>
      <c r="F103" s="22" t="n">
        <f aca="false">IFERROR(AVERAGEIFS(Puts!E:E,Puts!A:A,Calls!A103,Puts!C:C,"&lt;"&amp;Calls!B103,Puts!J:J,1,Puts!C:C,"&gt;"&amp;_xlfn.MAXIFS(C$2:C103,A$2:A103,A103,J$2:J103,1,C$2:C103,"&lt;"&amp;C103))*100,"")</f>
        <v>1450</v>
      </c>
      <c r="G103" s="9" t="n">
        <f aca="false">IF(D103="","",D103/E103)</f>
        <v>0.00413793103448276</v>
      </c>
      <c r="H103" s="23" t="n">
        <f aca="false">IF(D103="","",D103*100)</f>
        <v>6</v>
      </c>
      <c r="I103" s="24" t="n">
        <f aca="false">IF(C103= "", "",C103-B103+1)</f>
        <v>5</v>
      </c>
      <c r="J103" s="0" t="n">
        <v>0</v>
      </c>
    </row>
    <row r="104" customFormat="false" ht="15" hidden="false" customHeight="false" outlineLevel="0" collapsed="false">
      <c r="A104" s="11" t="s">
        <v>16</v>
      </c>
      <c r="B104" s="12" t="n">
        <v>44074</v>
      </c>
      <c r="C104" s="12" t="n">
        <v>44078</v>
      </c>
      <c r="D104" s="17" t="n">
        <v>0.02</v>
      </c>
      <c r="E104" s="17" t="n">
        <v>7</v>
      </c>
      <c r="F104" s="17" t="n">
        <f aca="false">IFERROR(AVERAGEIFS(Puts!E:E,Puts!A:A,Calls!A104,Puts!C:C,"&lt;"&amp;Calls!B104,Puts!J:J,1,Puts!C:C,"&gt;"&amp;_xlfn.MAXIFS(C$2:C104,A$2:A104,A104,J$2:J104,1,C$2:C104,"&lt;"&amp;C104))*100,"")</f>
        <v>700</v>
      </c>
      <c r="G104" s="15" t="n">
        <f aca="false">IF(D104="","",D104/E104)</f>
        <v>0.00285714285714286</v>
      </c>
      <c r="H104" s="25" t="n">
        <f aca="false">IF(D104="","",D104*100)</f>
        <v>2</v>
      </c>
      <c r="I104" s="26" t="n">
        <f aca="false">IF(C104= "", "",C104-B104+1)</f>
        <v>5</v>
      </c>
      <c r="J104" s="11" t="n">
        <v>0</v>
      </c>
    </row>
    <row r="105" customFormat="false" ht="15" hidden="false" customHeight="false" outlineLevel="0" collapsed="false">
      <c r="A105" s="18" t="s">
        <v>16</v>
      </c>
      <c r="B105" s="6" t="n">
        <v>44074</v>
      </c>
      <c r="C105" s="6" t="n">
        <v>44078</v>
      </c>
      <c r="D105" s="1" t="n">
        <v>0.02</v>
      </c>
      <c r="E105" s="1" t="n">
        <v>7</v>
      </c>
      <c r="F105" s="22" t="n">
        <f aca="false">IFERROR(AVERAGEIFS(Puts!E:E,Puts!A:A,Calls!A105,Puts!C:C,"&lt;"&amp;Calls!B105,Puts!J:J,1,Puts!C:C,"&gt;"&amp;_xlfn.MAXIFS(C$2:C105,A$2:A105,A105,J$2:J105,1,C$2:C105,"&lt;"&amp;C105))*100,"")</f>
        <v>700</v>
      </c>
      <c r="G105" s="9" t="n">
        <f aca="false">IF(D105="","",D105/E105)</f>
        <v>0.00285714285714286</v>
      </c>
      <c r="H105" s="23" t="n">
        <f aca="false">IF(D105="","",D105*100)</f>
        <v>2</v>
      </c>
      <c r="I105" s="24" t="n">
        <f aca="false">IF(C105= "", "",C105-B105+1)</f>
        <v>5</v>
      </c>
      <c r="J105" s="0" t="n">
        <v>0</v>
      </c>
    </row>
    <row r="106" customFormat="false" ht="15" hidden="false" customHeight="false" outlineLevel="0" collapsed="false">
      <c r="A106" s="18" t="s">
        <v>16</v>
      </c>
      <c r="B106" s="6" t="n">
        <v>44074</v>
      </c>
      <c r="C106" s="6" t="n">
        <v>44078</v>
      </c>
      <c r="D106" s="1" t="n">
        <v>0.02</v>
      </c>
      <c r="E106" s="1" t="n">
        <v>7</v>
      </c>
      <c r="F106" s="22" t="n">
        <f aca="false">IFERROR(AVERAGEIFS(Puts!E:E,Puts!A:A,Calls!A106,Puts!C:C,"&lt;"&amp;Calls!B106,Puts!J:J,1,Puts!C:C,"&gt;"&amp;_xlfn.MAXIFS(C$2:C106,A$2:A106,A106,J$2:J106,1,C$2:C106,"&lt;"&amp;C106))*100,"")</f>
        <v>700</v>
      </c>
      <c r="G106" s="9" t="n">
        <f aca="false">IF(D106="","",D106/E106)</f>
        <v>0.00285714285714286</v>
      </c>
      <c r="H106" s="23" t="n">
        <f aca="false">IF(D106="","",D106*100)</f>
        <v>2</v>
      </c>
      <c r="I106" s="24" t="n">
        <f aca="false">IF(C106= "", "",C106-B106+1)</f>
        <v>5</v>
      </c>
      <c r="J106" s="0" t="n">
        <v>0</v>
      </c>
    </row>
    <row r="107" customFormat="false" ht="15" hidden="false" customHeight="false" outlineLevel="0" collapsed="false">
      <c r="A107" s="18" t="s">
        <v>16</v>
      </c>
      <c r="B107" s="6" t="n">
        <v>44074</v>
      </c>
      <c r="C107" s="6" t="n">
        <v>44078</v>
      </c>
      <c r="D107" s="1" t="n">
        <v>0.02</v>
      </c>
      <c r="E107" s="1" t="n">
        <v>7</v>
      </c>
      <c r="F107" s="22" t="n">
        <f aca="false">IFERROR(AVERAGEIFS(Puts!E:E,Puts!A:A,Calls!A107,Puts!C:C,"&lt;"&amp;Calls!B107,Puts!J:J,1,Puts!C:C,"&gt;"&amp;_xlfn.MAXIFS(C$2:C107,A$2:A107,A107,J$2:J107,1,C$2:C107,"&lt;"&amp;C107))*100,"")</f>
        <v>700</v>
      </c>
      <c r="G107" s="9" t="n">
        <f aca="false">IF(D107="","",D107/E107)</f>
        <v>0.00285714285714286</v>
      </c>
      <c r="H107" s="23" t="n">
        <f aca="false">IF(D107="","",D107*100)</f>
        <v>2</v>
      </c>
      <c r="I107" s="24" t="n">
        <f aca="false">IF(C107= "", "",C107-B107+1)</f>
        <v>5</v>
      </c>
      <c r="J107" s="0" t="n">
        <v>0</v>
      </c>
    </row>
    <row r="108" customFormat="false" ht="15" hidden="false" customHeight="false" outlineLevel="0" collapsed="false">
      <c r="A108" s="18" t="s">
        <v>21</v>
      </c>
      <c r="B108" s="6" t="n">
        <v>44074</v>
      </c>
      <c r="C108" s="6" t="n">
        <v>44078</v>
      </c>
      <c r="D108" s="22" t="n">
        <v>0.27</v>
      </c>
      <c r="E108" s="22" t="n">
        <v>14.5</v>
      </c>
      <c r="F108" s="22" t="n">
        <f aca="false">IFERROR(AVERAGEIFS(Puts!E:E,Puts!A:A,Calls!A108,Puts!C:C,"&lt;"&amp;Calls!B108,Puts!J:J,1,Puts!C:C,"&gt;"&amp;_xlfn.MAXIFS(C$2:C108,A$2:A108,A108,J$2:J108,1,C$2:C108,"&lt;"&amp;C108))*100,"")</f>
        <v>1450</v>
      </c>
      <c r="G108" s="9" t="n">
        <f aca="false">IF(D108="","",D108/E108)</f>
        <v>0.0186206896551724</v>
      </c>
      <c r="H108" s="23" t="n">
        <f aca="false">IF(D108="","",D108*100)</f>
        <v>27</v>
      </c>
      <c r="I108" s="24" t="n">
        <f aca="false">IF(C108= "", "",C108-B108+1)</f>
        <v>5</v>
      </c>
      <c r="J108" s="0" t="n">
        <v>0</v>
      </c>
    </row>
    <row r="109" customFormat="false" ht="15" hidden="false" customHeight="false" outlineLevel="0" collapsed="false">
      <c r="A109" s="18" t="s">
        <v>21</v>
      </c>
      <c r="B109" s="6" t="n">
        <v>44074</v>
      </c>
      <c r="C109" s="6" t="n">
        <v>44078</v>
      </c>
      <c r="D109" s="22" t="n">
        <v>0.12</v>
      </c>
      <c r="E109" s="1" t="n">
        <v>14.5</v>
      </c>
      <c r="F109" s="22" t="n">
        <f aca="false">IFERROR(AVERAGEIFS(Puts!E:E,Puts!A:A,Calls!A109,Puts!C:C,"&lt;"&amp;Calls!B109,Puts!J:J,1,Puts!C:C,"&gt;"&amp;_xlfn.MAXIFS(C$2:C109,A$2:A109,A109,J$2:J109,1,C$2:C109,"&lt;"&amp;C109))*100,"")</f>
        <v>1450</v>
      </c>
      <c r="G109" s="9" t="n">
        <f aca="false">IF(D109="","",D109/E109)</f>
        <v>0.00827586206896552</v>
      </c>
      <c r="H109" s="23" t="n">
        <f aca="false">IF(D109="","",D109*100)</f>
        <v>12</v>
      </c>
      <c r="I109" s="24" t="n">
        <f aca="false">IF(C109= "", "",C109-B109+1)</f>
        <v>5</v>
      </c>
      <c r="J109" s="0" t="n">
        <v>0</v>
      </c>
    </row>
    <row r="110" customFormat="false" ht="15" hidden="false" customHeight="false" outlineLevel="0" collapsed="false">
      <c r="A110" s="11" t="s">
        <v>16</v>
      </c>
      <c r="B110" s="12" t="n">
        <v>44078</v>
      </c>
      <c r="C110" s="12" t="n">
        <v>44082</v>
      </c>
      <c r="D110" s="17" t="n">
        <v>0.03</v>
      </c>
      <c r="E110" s="17" t="n">
        <v>7</v>
      </c>
      <c r="F110" s="17" t="n">
        <f aca="false">IFERROR(AVERAGEIFS(Puts!E:E,Puts!A:A,Calls!A110,Puts!C:C,"&lt;"&amp;Calls!B110,Puts!J:J,1,Puts!C:C,"&gt;"&amp;_xlfn.MAXIFS(C$2:C110,A$2:A110,A110,J$2:J110,1,C$2:C110,"&lt;"&amp;C110))*100,"")</f>
        <v>700</v>
      </c>
      <c r="G110" s="15" t="n">
        <f aca="false">IF(D110="","",D110/E110)</f>
        <v>0.00428571428571429</v>
      </c>
      <c r="H110" s="25" t="n">
        <f aca="false">IF(D110="","",D110*100)</f>
        <v>3</v>
      </c>
      <c r="I110" s="26" t="n">
        <f aca="false">IF(C110= "", "",C110-B110+1)</f>
        <v>5</v>
      </c>
      <c r="J110" s="11" t="n">
        <v>0</v>
      </c>
    </row>
    <row r="111" customFormat="false" ht="15" hidden="false" customHeight="false" outlineLevel="0" collapsed="false">
      <c r="A111" s="18" t="s">
        <v>16</v>
      </c>
      <c r="B111" s="6" t="n">
        <v>44078</v>
      </c>
      <c r="C111" s="6" t="n">
        <v>44082</v>
      </c>
      <c r="D111" s="1" t="n">
        <v>0.03</v>
      </c>
      <c r="E111" s="1" t="n">
        <v>7</v>
      </c>
      <c r="F111" s="22" t="n">
        <f aca="false">IFERROR(AVERAGEIFS(Puts!E:E,Puts!A:A,Calls!A111,Puts!C:C,"&lt;"&amp;Calls!B111,Puts!J:J,1,Puts!C:C,"&gt;"&amp;_xlfn.MAXIFS(C$2:C111,A$2:A111,A111,J$2:J111,1,C$2:C111,"&lt;"&amp;C111))*100,"")</f>
        <v>700</v>
      </c>
      <c r="G111" s="9" t="n">
        <f aca="false">IF(D111="","",D111/E111)</f>
        <v>0.00428571428571429</v>
      </c>
      <c r="H111" s="23" t="n">
        <f aca="false">IF(D111="","",D111*100)</f>
        <v>3</v>
      </c>
      <c r="I111" s="24" t="n">
        <f aca="false">IF(C111= "", "",C111-B111+1)</f>
        <v>5</v>
      </c>
      <c r="J111" s="0" t="n">
        <v>0</v>
      </c>
    </row>
    <row r="112" customFormat="false" ht="15" hidden="false" customHeight="false" outlineLevel="0" collapsed="false">
      <c r="A112" s="18" t="s">
        <v>16</v>
      </c>
      <c r="B112" s="6" t="n">
        <v>44078</v>
      </c>
      <c r="C112" s="6" t="n">
        <v>44082</v>
      </c>
      <c r="D112" s="1" t="n">
        <v>0.03</v>
      </c>
      <c r="E112" s="1" t="n">
        <v>7</v>
      </c>
      <c r="F112" s="22" t="n">
        <f aca="false">IFERROR(AVERAGEIFS(Puts!E:E,Puts!A:A,Calls!A112,Puts!C:C,"&lt;"&amp;Calls!B112,Puts!J:J,1,Puts!C:C,"&gt;"&amp;_xlfn.MAXIFS(C$2:C112,A$2:A112,A112,J$2:J112,1,C$2:C112,"&lt;"&amp;C112))*100,"")</f>
        <v>700</v>
      </c>
      <c r="G112" s="9" t="n">
        <f aca="false">IF(D112="","",D112/E112)</f>
        <v>0.00428571428571429</v>
      </c>
      <c r="H112" s="23" t="n">
        <f aca="false">IF(D112="","",D112*100)</f>
        <v>3</v>
      </c>
      <c r="I112" s="24" t="n">
        <f aca="false">IF(C112= "", "",C112-B112+1)</f>
        <v>5</v>
      </c>
      <c r="J112" s="0" t="n">
        <v>0</v>
      </c>
    </row>
    <row r="113" customFormat="false" ht="15" hidden="false" customHeight="false" outlineLevel="0" collapsed="false">
      <c r="A113" s="18" t="s">
        <v>16</v>
      </c>
      <c r="B113" s="6" t="n">
        <v>44078</v>
      </c>
      <c r="C113" s="6" t="n">
        <v>44082</v>
      </c>
      <c r="D113" s="1" t="n">
        <v>0.03</v>
      </c>
      <c r="E113" s="1" t="n">
        <v>7</v>
      </c>
      <c r="F113" s="22" t="n">
        <f aca="false">IFERROR(AVERAGEIFS(Puts!E:E,Puts!A:A,Calls!A113,Puts!C:C,"&lt;"&amp;Calls!B113,Puts!J:J,1,Puts!C:C,"&gt;"&amp;_xlfn.MAXIFS(C$2:C113,A$2:A113,A113,J$2:J113,1,C$2:C113,"&lt;"&amp;C113))*100,"")</f>
        <v>700</v>
      </c>
      <c r="G113" s="9" t="n">
        <f aca="false">IF(D113="","",D113/E113)</f>
        <v>0.00428571428571429</v>
      </c>
      <c r="H113" s="23" t="n">
        <f aca="false">IF(D113="","",D113*100)</f>
        <v>3</v>
      </c>
      <c r="I113" s="24" t="n">
        <f aca="false">IF(C113= "", "",C113-B113+1)</f>
        <v>5</v>
      </c>
      <c r="J113" s="0" t="n">
        <v>0</v>
      </c>
    </row>
    <row r="114" customFormat="false" ht="15" hidden="false" customHeight="false" outlineLevel="0" collapsed="false">
      <c r="A114" s="18" t="s">
        <v>21</v>
      </c>
      <c r="B114" s="6" t="n">
        <v>44078</v>
      </c>
      <c r="C114" s="6" t="n">
        <v>44082</v>
      </c>
      <c r="D114" s="22" t="n">
        <v>0.22</v>
      </c>
      <c r="E114" s="22" t="n">
        <v>14.5</v>
      </c>
      <c r="F114" s="22" t="n">
        <f aca="false">IFERROR(AVERAGEIFS(Puts!E:E,Puts!A:A,Calls!A114,Puts!C:C,"&lt;"&amp;Calls!B114,Puts!J:J,1,Puts!C:C,"&gt;"&amp;_xlfn.MAXIFS(C$2:C114,A$2:A114,A114,J$2:J114,1,C$2:C114,"&lt;"&amp;C114))*100,"")</f>
        <v>1450</v>
      </c>
      <c r="G114" s="9" t="n">
        <f aca="false">IF(D114="","",D114/E114)</f>
        <v>0.0151724137931034</v>
      </c>
      <c r="H114" s="23" t="n">
        <f aca="false">IF(D114="","",D114*100)</f>
        <v>22</v>
      </c>
      <c r="I114" s="24" t="n">
        <f aca="false">IF(C114= "", "",C114-B114+1)</f>
        <v>5</v>
      </c>
      <c r="J114" s="0" t="n">
        <v>0</v>
      </c>
    </row>
    <row r="115" customFormat="false" ht="15" hidden="false" customHeight="false" outlineLevel="0" collapsed="false">
      <c r="A115" s="18" t="s">
        <v>21</v>
      </c>
      <c r="B115" s="6" t="n">
        <v>44078</v>
      </c>
      <c r="C115" s="6" t="n">
        <v>44082</v>
      </c>
      <c r="D115" s="22" t="n">
        <v>0.22</v>
      </c>
      <c r="E115" s="1" t="n">
        <v>14.5</v>
      </c>
      <c r="F115" s="22" t="n">
        <f aca="false">IFERROR(AVERAGEIFS(Puts!E:E,Puts!A:A,Calls!A115,Puts!C:C,"&lt;"&amp;Calls!B115,Puts!J:J,1,Puts!C:C,"&gt;"&amp;_xlfn.MAXIFS(C$2:C115,A$2:A115,A115,J$2:J115,1,C$2:C115,"&lt;"&amp;C115))*100,"")</f>
        <v>1450</v>
      </c>
      <c r="G115" s="9" t="n">
        <f aca="false">IF(D115="","",D115/E115)</f>
        <v>0.0151724137931034</v>
      </c>
      <c r="H115" s="23" t="n">
        <f aca="false">IF(D115="","",D115*100)</f>
        <v>22</v>
      </c>
      <c r="I115" s="24" t="n">
        <f aca="false">IF(C115= "", "",C115-B115+1)</f>
        <v>5</v>
      </c>
      <c r="J115" s="0" t="n">
        <v>0</v>
      </c>
    </row>
    <row r="116" s="11" customFormat="true" ht="15" hidden="false" customHeight="false" outlineLevel="0" collapsed="false">
      <c r="A116" s="11" t="s">
        <v>16</v>
      </c>
      <c r="B116" s="12" t="n">
        <v>44088</v>
      </c>
      <c r="C116" s="12" t="n">
        <v>44092</v>
      </c>
      <c r="D116" s="17" t="n">
        <v>0.02</v>
      </c>
      <c r="E116" s="17" t="n">
        <v>7</v>
      </c>
      <c r="F116" s="17" t="n">
        <f aca="false">IFERROR(AVERAGEIFS(Puts!E:E,Puts!A:A,Calls!A116,Puts!C:C,"&lt;"&amp;Calls!B116,Puts!J:J,1,Puts!C:C,"&gt;"&amp;_xlfn.MAXIFS(C$2:C116,A$2:A116,A116,J$2:J116,1,C$2:C116,"&lt;"&amp;C116))*100,"")</f>
        <v>700</v>
      </c>
      <c r="G116" s="15" t="n">
        <f aca="false">IF(D116="","",D116/E116)</f>
        <v>0.00285714285714286</v>
      </c>
      <c r="H116" s="25" t="n">
        <f aca="false">IF(D116="","",D116*100)</f>
        <v>2</v>
      </c>
      <c r="I116" s="26" t="n">
        <f aca="false">IF(C116= "", "",C116-B116+1)</f>
        <v>5</v>
      </c>
      <c r="J116" s="11" t="n">
        <v>0</v>
      </c>
    </row>
    <row r="117" customFormat="false" ht="15" hidden="false" customHeight="false" outlineLevel="0" collapsed="false">
      <c r="A117" s="18" t="s">
        <v>16</v>
      </c>
      <c r="B117" s="6" t="n">
        <v>44088</v>
      </c>
      <c r="C117" s="6" t="n">
        <v>44092</v>
      </c>
      <c r="D117" s="1" t="n">
        <v>0.02</v>
      </c>
      <c r="E117" s="1" t="n">
        <v>7</v>
      </c>
      <c r="F117" s="22" t="n">
        <f aca="false">IFERROR(AVERAGEIFS(Puts!E:E,Puts!A:A,Calls!A117,Puts!C:C,"&lt;"&amp;Calls!B117,Puts!J:J,1,Puts!C:C,"&gt;"&amp;_xlfn.MAXIFS(C$2:C117,A$2:A117,A117,J$2:J117,1,C$2:C117,"&lt;"&amp;C117))*100,"")</f>
        <v>700</v>
      </c>
      <c r="G117" s="9" t="n">
        <f aca="false">IF(D117="","",D117/E117)</f>
        <v>0.00285714285714286</v>
      </c>
      <c r="H117" s="23" t="n">
        <f aca="false">IF(D117="","",D117*100)</f>
        <v>2</v>
      </c>
      <c r="I117" s="24" t="n">
        <f aca="false">IF(C117= "", "",C117-B117+1)</f>
        <v>5</v>
      </c>
      <c r="J117" s="0" t="n">
        <v>0</v>
      </c>
    </row>
    <row r="118" customFormat="false" ht="15" hidden="false" customHeight="false" outlineLevel="0" collapsed="false">
      <c r="A118" s="18" t="s">
        <v>16</v>
      </c>
      <c r="B118" s="6" t="n">
        <v>44088</v>
      </c>
      <c r="C118" s="6" t="n">
        <v>44092</v>
      </c>
      <c r="D118" s="1" t="n">
        <v>0.02</v>
      </c>
      <c r="E118" s="1" t="n">
        <v>7</v>
      </c>
      <c r="F118" s="22" t="n">
        <f aca="false">IFERROR(AVERAGEIFS(Puts!E:E,Puts!A:A,Calls!A118,Puts!C:C,"&lt;"&amp;Calls!B118,Puts!J:J,1,Puts!C:C,"&gt;"&amp;_xlfn.MAXIFS(C$2:C118,A$2:A118,A118,J$2:J118,1,C$2:C118,"&lt;"&amp;C118))*100,"")</f>
        <v>700</v>
      </c>
      <c r="G118" s="9" t="n">
        <f aca="false">IF(D118="","",D118/E118)</f>
        <v>0.00285714285714286</v>
      </c>
      <c r="H118" s="23" t="n">
        <f aca="false">IF(D118="","",D118*100)</f>
        <v>2</v>
      </c>
      <c r="I118" s="24" t="n">
        <f aca="false">IF(C118= "", "",C118-B118+1)</f>
        <v>5</v>
      </c>
      <c r="J118" s="0" t="n">
        <v>0</v>
      </c>
    </row>
    <row r="119" customFormat="false" ht="15" hidden="false" customHeight="false" outlineLevel="0" collapsed="false">
      <c r="A119" s="18" t="s">
        <v>16</v>
      </c>
      <c r="B119" s="6" t="n">
        <v>44088</v>
      </c>
      <c r="C119" s="6" t="n">
        <v>44092</v>
      </c>
      <c r="D119" s="1" t="n">
        <v>0.02</v>
      </c>
      <c r="E119" s="1" t="n">
        <v>7</v>
      </c>
      <c r="F119" s="22" t="n">
        <f aca="false">IFERROR(AVERAGEIFS(Puts!E:E,Puts!A:A,Calls!A119,Puts!C:C,"&lt;"&amp;Calls!B119,Puts!J:J,1,Puts!C:C,"&gt;"&amp;_xlfn.MAXIFS(C$2:C119,A$2:A119,A119,J$2:J119,1,C$2:C119,"&lt;"&amp;C119))*100,"")</f>
        <v>700</v>
      </c>
      <c r="G119" s="9" t="n">
        <f aca="false">IF(D119="","",D119/E119)</f>
        <v>0.00285714285714286</v>
      </c>
      <c r="H119" s="23" t="n">
        <f aca="false">IF(D119="","",D119*100)</f>
        <v>2</v>
      </c>
      <c r="I119" s="24" t="n">
        <f aca="false">IF(C119= "", "",C119-B119+1)</f>
        <v>5</v>
      </c>
      <c r="J119" s="0" t="n">
        <v>0</v>
      </c>
    </row>
    <row r="120" customFormat="false" ht="15" hidden="false" customHeight="false" outlineLevel="0" collapsed="false">
      <c r="A120" s="18" t="s">
        <v>21</v>
      </c>
      <c r="B120" s="6" t="n">
        <v>44088</v>
      </c>
      <c r="C120" s="6" t="n">
        <v>44092</v>
      </c>
      <c r="D120" s="1" t="n">
        <v>0.17</v>
      </c>
      <c r="E120" s="1" t="n">
        <v>14</v>
      </c>
      <c r="F120" s="22" t="n">
        <f aca="false">IFERROR(AVERAGEIFS(Puts!E:E,Puts!A:A,Calls!A120,Puts!C:C,"&lt;"&amp;Calls!B120,Puts!J:J,1,Puts!C:C,"&gt;"&amp;_xlfn.MAXIFS(C$2:C120,A$2:A120,A120,J$2:J120,1,C$2:C120,"&lt;"&amp;C120))*100,"")</f>
        <v>1450</v>
      </c>
      <c r="G120" s="9" t="n">
        <f aca="false">IF(D120="","",D120/E120)</f>
        <v>0.0121428571428571</v>
      </c>
      <c r="H120" s="23" t="n">
        <f aca="false">IF(D120="","",D120*100)</f>
        <v>17</v>
      </c>
      <c r="I120" s="24" t="n">
        <f aca="false">IF(C120= "", "",C120-B120+1)</f>
        <v>5</v>
      </c>
      <c r="J120" s="0" t="n">
        <v>0</v>
      </c>
    </row>
    <row r="121" customFormat="false" ht="15" hidden="false" customHeight="false" outlineLevel="0" collapsed="false">
      <c r="A121" s="18" t="s">
        <v>21</v>
      </c>
      <c r="B121" s="6" t="n">
        <v>44088</v>
      </c>
      <c r="C121" s="6" t="n">
        <v>44092</v>
      </c>
      <c r="D121" s="1" t="n">
        <v>0.17</v>
      </c>
      <c r="E121" s="1" t="n">
        <v>14</v>
      </c>
      <c r="F121" s="22" t="n">
        <f aca="false">IFERROR(AVERAGEIFS(Puts!E:E,Puts!A:A,Calls!A121,Puts!C:C,"&lt;"&amp;Calls!B121,Puts!J:J,1,Puts!C:C,"&gt;"&amp;_xlfn.MAXIFS(C$2:C121,A$2:A121,A121,J$2:J121,1,C$2:C121,"&lt;"&amp;C121))*100,"")</f>
        <v>1450</v>
      </c>
      <c r="G121" s="9" t="n">
        <f aca="false">IF(D121="","",D121/E121)</f>
        <v>0.0121428571428571</v>
      </c>
      <c r="H121" s="23" t="n">
        <f aca="false">IF(D121="","",D121*100)</f>
        <v>17</v>
      </c>
      <c r="I121" s="24" t="n">
        <f aca="false">IF(C121= "", "",C121-B121+1)</f>
        <v>5</v>
      </c>
      <c r="J121" s="0" t="n">
        <v>0</v>
      </c>
    </row>
    <row r="122" s="11" customFormat="true" ht="15" hidden="false" customHeight="false" outlineLevel="0" collapsed="false">
      <c r="A122" s="11" t="s">
        <v>16</v>
      </c>
      <c r="B122" s="12" t="n">
        <v>44095</v>
      </c>
      <c r="C122" s="12" t="n">
        <v>44099</v>
      </c>
      <c r="D122" s="17" t="n">
        <v>0.06</v>
      </c>
      <c r="E122" s="17" t="n">
        <v>7</v>
      </c>
      <c r="F122" s="17" t="n">
        <f aca="false">IFERROR(AVERAGEIFS(Puts!E:E,Puts!A:A,Calls!A122,Puts!C:C,"&lt;"&amp;Calls!B122,Puts!J:J,1,Puts!C:C,"&gt;"&amp;_xlfn.MAXIFS(C$2:C122,A$2:A122,A122,J$2:J122,1,C$2:C122,"&lt;"&amp;C122))*100,"")</f>
        <v>700</v>
      </c>
      <c r="G122" s="15" t="n">
        <f aca="false">IF(D122="","",D122/E122)</f>
        <v>0.00857142857142857</v>
      </c>
      <c r="H122" s="25" t="n">
        <f aca="false">IF(D122="","",D122*100)</f>
        <v>6</v>
      </c>
      <c r="I122" s="26" t="n">
        <f aca="false">IF(C122= "", "",C122-B122+1)</f>
        <v>5</v>
      </c>
      <c r="J122" s="11" t="n">
        <v>0</v>
      </c>
    </row>
    <row r="123" customFormat="false" ht="15" hidden="false" customHeight="false" outlineLevel="0" collapsed="false">
      <c r="A123" s="18" t="s">
        <v>16</v>
      </c>
      <c r="B123" s="6" t="n">
        <v>44095</v>
      </c>
      <c r="C123" s="6" t="n">
        <v>44099</v>
      </c>
      <c r="D123" s="1" t="n">
        <v>0.06</v>
      </c>
      <c r="E123" s="1" t="n">
        <v>7</v>
      </c>
      <c r="F123" s="22" t="n">
        <f aca="false">IFERROR(AVERAGEIFS(Puts!E:E,Puts!A:A,Calls!A123,Puts!C:C,"&lt;"&amp;Calls!B123,Puts!J:J,1,Puts!C:C,"&gt;"&amp;_xlfn.MAXIFS(C$2:C123,A$2:A123,A123,J$2:J123,1,C$2:C123,"&lt;"&amp;C123))*100,"")</f>
        <v>700</v>
      </c>
      <c r="G123" s="9" t="n">
        <f aca="false">IF(D123="","",D123/E123)</f>
        <v>0.00857142857142857</v>
      </c>
      <c r="H123" s="23" t="n">
        <f aca="false">IF(D123="","",D123*100)</f>
        <v>6</v>
      </c>
      <c r="I123" s="24" t="n">
        <f aca="false">IF(C123= "", "",C123-B123+1)</f>
        <v>5</v>
      </c>
      <c r="J123" s="0" t="n">
        <v>0</v>
      </c>
    </row>
    <row r="124" customFormat="false" ht="15" hidden="false" customHeight="false" outlineLevel="0" collapsed="false">
      <c r="A124" s="18" t="s">
        <v>16</v>
      </c>
      <c r="B124" s="6" t="n">
        <v>44095</v>
      </c>
      <c r="C124" s="6" t="n">
        <v>44099</v>
      </c>
      <c r="D124" s="1" t="n">
        <v>0.06</v>
      </c>
      <c r="E124" s="1" t="n">
        <v>7</v>
      </c>
      <c r="F124" s="22" t="n">
        <f aca="false">IFERROR(AVERAGEIFS(Puts!E:E,Puts!A:A,Calls!A124,Puts!C:C,"&lt;"&amp;Calls!B124,Puts!J:J,1,Puts!C:C,"&gt;"&amp;_xlfn.MAXIFS(C$2:C124,A$2:A124,A124,J$2:J124,1,C$2:C124,"&lt;"&amp;C124))*100,"")</f>
        <v>700</v>
      </c>
      <c r="G124" s="9" t="n">
        <f aca="false">IF(D124="","",D124/E124)</f>
        <v>0.00857142857142857</v>
      </c>
      <c r="H124" s="23" t="n">
        <f aca="false">IF(D124="","",D124*100)</f>
        <v>6</v>
      </c>
      <c r="I124" s="24" t="n">
        <f aca="false">IF(C124= "", "",C124-B124+1)</f>
        <v>5</v>
      </c>
      <c r="J124" s="0" t="n">
        <v>0</v>
      </c>
    </row>
    <row r="125" customFormat="false" ht="15" hidden="false" customHeight="false" outlineLevel="0" collapsed="false">
      <c r="A125" s="18" t="s">
        <v>16</v>
      </c>
      <c r="B125" s="6" t="n">
        <v>44095</v>
      </c>
      <c r="C125" s="6" t="n">
        <v>44099</v>
      </c>
      <c r="D125" s="1" t="n">
        <v>0.06</v>
      </c>
      <c r="E125" s="1" t="n">
        <v>7</v>
      </c>
      <c r="F125" s="22" t="n">
        <f aca="false">IFERROR(AVERAGEIFS(Puts!E:E,Puts!A:A,Calls!A125,Puts!C:C,"&lt;"&amp;Calls!B125,Puts!J:J,1,Puts!C:C,"&gt;"&amp;_xlfn.MAXIFS(C$2:C125,A$2:A125,A125,J$2:J125,1,C$2:C125,"&lt;"&amp;C125))*100,"")</f>
        <v>700</v>
      </c>
      <c r="G125" s="9" t="n">
        <f aca="false">IF(D125="","",D125/E125)</f>
        <v>0.00857142857142857</v>
      </c>
      <c r="H125" s="23" t="n">
        <f aca="false">IF(D125="","",D125*100)</f>
        <v>6</v>
      </c>
      <c r="I125" s="24" t="n">
        <f aca="false">IF(C125= "", "",C125-B125+1)</f>
        <v>5</v>
      </c>
      <c r="J125" s="0" t="n">
        <v>0</v>
      </c>
    </row>
    <row r="126" customFormat="false" ht="15" hidden="false" customHeight="false" outlineLevel="0" collapsed="false">
      <c r="A126" s="18" t="s">
        <v>21</v>
      </c>
      <c r="B126" s="6" t="n">
        <v>44095</v>
      </c>
      <c r="C126" s="6" t="n">
        <v>44099</v>
      </c>
      <c r="D126" s="1" t="n">
        <v>0.17</v>
      </c>
      <c r="E126" s="1" t="n">
        <v>14</v>
      </c>
      <c r="F126" s="22" t="n">
        <f aca="false">IFERROR(AVERAGEIFS(Puts!E:E,Puts!A:A,Calls!A126,Puts!C:C,"&lt;"&amp;Calls!B126,Puts!J:J,1,Puts!C:C,"&gt;"&amp;_xlfn.MAXIFS(C$2:C126,A$2:A126,A126,J$2:J126,1,C$2:C126,"&lt;"&amp;C126))*100,"")</f>
        <v>1450</v>
      </c>
      <c r="G126" s="9" t="n">
        <f aca="false">IF(D126="","",D126/E126)</f>
        <v>0.0121428571428571</v>
      </c>
      <c r="H126" s="23" t="n">
        <f aca="false">IF(D126="","",D126*100)</f>
        <v>17</v>
      </c>
      <c r="I126" s="24" t="n">
        <f aca="false">IF(C126= "", "",C126-B126+1)</f>
        <v>5</v>
      </c>
      <c r="J126" s="0" t="n">
        <v>0</v>
      </c>
    </row>
    <row r="127" customFormat="false" ht="15" hidden="false" customHeight="false" outlineLevel="0" collapsed="false">
      <c r="A127" s="18" t="s">
        <v>21</v>
      </c>
      <c r="B127" s="6" t="n">
        <v>44095</v>
      </c>
      <c r="C127" s="6" t="n">
        <v>44099</v>
      </c>
      <c r="D127" s="1" t="n">
        <v>0.17</v>
      </c>
      <c r="E127" s="1" t="n">
        <v>14</v>
      </c>
      <c r="F127" s="22" t="n">
        <f aca="false">IFERROR(AVERAGEIFS(Puts!E:E,Puts!A:A,Calls!A127,Puts!C:C,"&lt;"&amp;Calls!B127,Puts!J:J,1,Puts!C:C,"&gt;"&amp;_xlfn.MAXIFS(C$2:C127,A$2:A127,A127,J$2:J127,1,C$2:C127,"&lt;"&amp;C127))*100,"")</f>
        <v>1450</v>
      </c>
      <c r="G127" s="9" t="n">
        <f aca="false">IF(D127="","",D127/E127)</f>
        <v>0.0121428571428571</v>
      </c>
      <c r="H127" s="23" t="n">
        <f aca="false">IF(D127="","",D127*100)</f>
        <v>17</v>
      </c>
      <c r="I127" s="24" t="n">
        <f aca="false">IF(C127= "", "",C127-B127+1)</f>
        <v>5</v>
      </c>
      <c r="J127" s="0" t="n">
        <v>0</v>
      </c>
    </row>
    <row r="128" s="11" customFormat="true" ht="15" hidden="false" customHeight="false" outlineLevel="0" collapsed="false">
      <c r="A128" s="11" t="s">
        <v>21</v>
      </c>
      <c r="B128" s="12" t="n">
        <v>44103</v>
      </c>
      <c r="C128" s="12" t="n">
        <v>44106</v>
      </c>
      <c r="D128" s="17" t="n">
        <v>0.07</v>
      </c>
      <c r="E128" s="17" t="n">
        <v>14</v>
      </c>
      <c r="F128" s="17" t="n">
        <f aca="false">IFERROR(AVERAGEIFS(Puts!E:E,Puts!A:A,Calls!A128,Puts!C:C,"&lt;"&amp;Calls!B128,Puts!J:J,1,Puts!C:C,"&gt;"&amp;_xlfn.MAXIFS(C$2:C128,A$2:A128,A128,J$2:J128,1,C$2:C128,"&lt;"&amp;C128))*100,"")</f>
        <v>1450</v>
      </c>
      <c r="G128" s="15" t="n">
        <f aca="false">IF(D128="","",D128/E128)</f>
        <v>0.005</v>
      </c>
      <c r="H128" s="25" t="n">
        <f aca="false">IF(D128="","",D128*100)</f>
        <v>7</v>
      </c>
      <c r="I128" s="26" t="n">
        <f aca="false">IF(C128= "", "",C128-B128+1)</f>
        <v>4</v>
      </c>
      <c r="J128" s="11" t="n">
        <v>0</v>
      </c>
    </row>
    <row r="129" customFormat="false" ht="15" hidden="false" customHeight="false" outlineLevel="0" collapsed="false">
      <c r="A129" s="18" t="s">
        <v>21</v>
      </c>
      <c r="B129" s="6" t="n">
        <v>44103</v>
      </c>
      <c r="C129" s="6" t="n">
        <v>44106</v>
      </c>
      <c r="D129" s="1" t="n">
        <v>0.07</v>
      </c>
      <c r="E129" s="1" t="n">
        <v>14</v>
      </c>
      <c r="F129" s="22" t="n">
        <f aca="false">IFERROR(AVERAGEIFS(Puts!E:E,Puts!A:A,Calls!A129,Puts!C:C,"&lt;"&amp;Calls!B129,Puts!J:J,1,Puts!C:C,"&gt;"&amp;_xlfn.MAXIFS(C$2:C129,A$2:A129,A129,J$2:J129,1,C$2:C129,"&lt;"&amp;C129))*100,"")</f>
        <v>1450</v>
      </c>
      <c r="G129" s="9" t="n">
        <f aca="false">IF(D129="","",D129/E129)</f>
        <v>0.005</v>
      </c>
      <c r="H129" s="23" t="n">
        <f aca="false">IF(D129="","",D129*100)</f>
        <v>7</v>
      </c>
      <c r="I129" s="24" t="n">
        <f aca="false">IF(C129= "", "",C129-B129+1)</f>
        <v>4</v>
      </c>
      <c r="J129" s="0" t="n">
        <v>0</v>
      </c>
    </row>
    <row r="130" s="11" customFormat="true" ht="15" hidden="false" customHeight="false" outlineLevel="0" collapsed="false">
      <c r="A130" s="11" t="s">
        <v>21</v>
      </c>
      <c r="B130" s="12" t="n">
        <v>44109</v>
      </c>
      <c r="C130" s="12" t="n">
        <v>44113</v>
      </c>
      <c r="D130" s="17" t="n">
        <v>0.28</v>
      </c>
      <c r="E130" s="17" t="n">
        <v>14</v>
      </c>
      <c r="F130" s="17" t="n">
        <f aca="false">IFERROR(AVERAGEIFS(Puts!E:E,Puts!A:A,Calls!A130,Puts!C:C,"&lt;"&amp;Calls!B130,Puts!J:J,1,Puts!C:C,"&gt;"&amp;_xlfn.MAXIFS(C$2:C130,A$2:A130,A130,J$2:J130,1,C$2:C130,"&lt;"&amp;C130))*100,"")</f>
        <v>1450</v>
      </c>
      <c r="G130" s="15" t="n">
        <f aca="false">IF(D130="","",D130/E130)</f>
        <v>0.02</v>
      </c>
      <c r="H130" s="25" t="n">
        <f aca="false">IF(D130="","",D130*100)</f>
        <v>28</v>
      </c>
      <c r="I130" s="26" t="n">
        <f aca="false">IF(C130= "", "",C130-B130+1)</f>
        <v>5</v>
      </c>
      <c r="J130" s="11" t="n">
        <v>0</v>
      </c>
    </row>
    <row r="131" customFormat="false" ht="15" hidden="false" customHeight="false" outlineLevel="0" collapsed="false">
      <c r="A131" s="18" t="s">
        <v>21</v>
      </c>
      <c r="B131" s="6" t="n">
        <v>44109</v>
      </c>
      <c r="C131" s="6" t="n">
        <v>44113</v>
      </c>
      <c r="D131" s="1" t="n">
        <v>0.28</v>
      </c>
      <c r="E131" s="1" t="n">
        <v>14</v>
      </c>
      <c r="F131" s="22" t="n">
        <f aca="false">IFERROR(AVERAGEIFS(Puts!E:E,Puts!A:A,Calls!A131,Puts!C:C,"&lt;"&amp;Calls!B131,Puts!J:J,1,Puts!C:C,"&gt;"&amp;_xlfn.MAXIFS(C$2:C131,A$2:A131,A131,J$2:J131,1,C$2:C131,"&lt;"&amp;C131))*100,"")</f>
        <v>1450</v>
      </c>
      <c r="G131" s="9" t="n">
        <f aca="false">IF(D131="","",D131/E131)</f>
        <v>0.02</v>
      </c>
      <c r="H131" s="23" t="n">
        <f aca="false">IF(D131="","",D131*100)</f>
        <v>28</v>
      </c>
      <c r="I131" s="24" t="n">
        <f aca="false">IF(C131= "", "",C131-B131+1)</f>
        <v>5</v>
      </c>
      <c r="J131" s="0" t="n">
        <v>0</v>
      </c>
    </row>
    <row r="132" s="18" customFormat="true" ht="15" hidden="false" customHeight="false" outlineLevel="0" collapsed="false">
      <c r="A132" s="18" t="s">
        <v>16</v>
      </c>
      <c r="B132" s="27" t="n">
        <v>44110</v>
      </c>
      <c r="C132" s="27" t="n">
        <v>44113</v>
      </c>
      <c r="D132" s="22" t="n">
        <v>0.02</v>
      </c>
      <c r="E132" s="22" t="n">
        <v>7</v>
      </c>
      <c r="F132" s="22" t="n">
        <f aca="false">IFERROR(AVERAGEIFS(Puts!E:E,Puts!A:A,Calls!A132,Puts!C:C,"&lt;"&amp;Calls!B132,Puts!J:J,1,Puts!C:C,"&gt;"&amp;_xlfn.MAXIFS(C$2:C132,A$2:A132,A132,J$2:J132,1,C$2:C132,"&lt;"&amp;C132))*100,"")</f>
        <v>700</v>
      </c>
      <c r="G132" s="9" t="n">
        <f aca="false">IF(D132="","",D132/E132)</f>
        <v>0.00285714285714286</v>
      </c>
      <c r="H132" s="23" t="n">
        <f aca="false">IF(D132="","",D132*100)</f>
        <v>2</v>
      </c>
      <c r="I132" s="24" t="n">
        <f aca="false">IF(C132= "", "",C132-B132+1)</f>
        <v>4</v>
      </c>
      <c r="J132" s="18" t="n">
        <v>0</v>
      </c>
    </row>
    <row r="133" s="18" customFormat="true" ht="15" hidden="false" customHeight="false" outlineLevel="0" collapsed="false">
      <c r="A133" s="18" t="s">
        <v>16</v>
      </c>
      <c r="B133" s="27" t="n">
        <v>44110</v>
      </c>
      <c r="C133" s="27" t="n">
        <v>44113</v>
      </c>
      <c r="D133" s="22" t="n">
        <v>0.02</v>
      </c>
      <c r="E133" s="22" t="n">
        <v>7</v>
      </c>
      <c r="F133" s="22" t="n">
        <f aca="false">IFERROR(AVERAGEIFS(Puts!E:E,Puts!A:A,Calls!A133,Puts!C:C,"&lt;"&amp;Calls!B133,Puts!J:J,1,Puts!C:C,"&gt;"&amp;_xlfn.MAXIFS(C$2:C133,A$2:A133,A133,J$2:J133,1,C$2:C133,"&lt;"&amp;C133))*100,"")</f>
        <v>700</v>
      </c>
      <c r="G133" s="9" t="n">
        <f aca="false">IF(D133="","",D133/E133)</f>
        <v>0.00285714285714286</v>
      </c>
      <c r="H133" s="23" t="n">
        <f aca="false">IF(D133="","",D133*100)</f>
        <v>2</v>
      </c>
      <c r="I133" s="24" t="n">
        <f aca="false">IF(C133= "", "",C133-B133+1)</f>
        <v>4</v>
      </c>
      <c r="J133" s="18" t="n">
        <v>0</v>
      </c>
    </row>
    <row r="134" s="18" customFormat="true" ht="15" hidden="false" customHeight="false" outlineLevel="0" collapsed="false">
      <c r="A134" s="18" t="s">
        <v>16</v>
      </c>
      <c r="B134" s="27" t="n">
        <v>44110</v>
      </c>
      <c r="C134" s="27" t="n">
        <v>44113</v>
      </c>
      <c r="D134" s="22" t="n">
        <v>0.02</v>
      </c>
      <c r="E134" s="22" t="n">
        <v>7</v>
      </c>
      <c r="F134" s="22" t="n">
        <f aca="false">IFERROR(AVERAGEIFS(Puts!E:E,Puts!A:A,Calls!A134,Puts!C:C,"&lt;"&amp;Calls!B134,Puts!J:J,1,Puts!C:C,"&gt;"&amp;_xlfn.MAXIFS(C$2:C134,A$2:A134,A134,J$2:J134,1,C$2:C134,"&lt;"&amp;C134))*100,"")</f>
        <v>700</v>
      </c>
      <c r="G134" s="9" t="n">
        <f aca="false">IF(D134="","",D134/E134)</f>
        <v>0.00285714285714286</v>
      </c>
      <c r="H134" s="23" t="n">
        <f aca="false">IF(D134="","",D134*100)</f>
        <v>2</v>
      </c>
      <c r="I134" s="24" t="n">
        <f aca="false">IF(C134= "", "",C134-B134+1)</f>
        <v>4</v>
      </c>
      <c r="J134" s="18" t="n">
        <v>0</v>
      </c>
    </row>
    <row r="135" s="18" customFormat="true" ht="15" hidden="false" customHeight="false" outlineLevel="0" collapsed="false">
      <c r="A135" s="18" t="s">
        <v>16</v>
      </c>
      <c r="B135" s="27" t="n">
        <v>44110</v>
      </c>
      <c r="C135" s="27" t="n">
        <v>44113</v>
      </c>
      <c r="D135" s="22" t="n">
        <v>0.02</v>
      </c>
      <c r="E135" s="22" t="n">
        <v>7</v>
      </c>
      <c r="F135" s="22" t="n">
        <f aca="false">IFERROR(AVERAGEIFS(Puts!E:E,Puts!A:A,Calls!A135,Puts!C:C,"&lt;"&amp;Calls!B135,Puts!J:J,1,Puts!C:C,"&gt;"&amp;_xlfn.MAXIFS(C$2:C135,A$2:A135,A135,J$2:J135,1,C$2:C135,"&lt;"&amp;C135))*100,"")</f>
        <v>700</v>
      </c>
      <c r="G135" s="9" t="n">
        <f aca="false">IF(D135="","",D135/E135)</f>
        <v>0.00285714285714286</v>
      </c>
      <c r="H135" s="23" t="n">
        <f aca="false">IF(D135="","",D135*100)</f>
        <v>2</v>
      </c>
      <c r="I135" s="24" t="n">
        <f aca="false">IF(C135= "", "",C135-B135+1)</f>
        <v>4</v>
      </c>
      <c r="J135" s="18" t="n">
        <v>0</v>
      </c>
    </row>
    <row r="136" s="11" customFormat="true" ht="15" hidden="false" customHeight="false" outlineLevel="0" collapsed="false">
      <c r="A136" s="11" t="s">
        <v>21</v>
      </c>
      <c r="B136" s="12" t="n">
        <v>44116</v>
      </c>
      <c r="C136" s="12" t="n">
        <v>44120</v>
      </c>
      <c r="D136" s="17" t="n">
        <v>0.21</v>
      </c>
      <c r="E136" s="17" t="n">
        <v>14</v>
      </c>
      <c r="F136" s="17" t="n">
        <f aca="false">IFERROR(AVERAGEIFS(Puts!E:E,Puts!A:A,Calls!A136,Puts!C:C,"&lt;"&amp;Calls!B136,Puts!J:J,1,Puts!C:C,"&gt;"&amp;_xlfn.MAXIFS(C$2:C136,A$2:A136,A136,J$2:J136,1,C$2:C136,"&lt;"&amp;C136))*100,"")</f>
        <v>1450</v>
      </c>
      <c r="G136" s="15" t="n">
        <f aca="false">IF(D136="","",D136/E136)</f>
        <v>0.015</v>
      </c>
      <c r="H136" s="25" t="n">
        <f aca="false">IF(D136="","",D136*100)</f>
        <v>21</v>
      </c>
      <c r="I136" s="26" t="n">
        <f aca="false">IF(C136= "", "",C136-B136+1)</f>
        <v>5</v>
      </c>
      <c r="J136" s="11" t="n">
        <v>0</v>
      </c>
    </row>
    <row r="137" customFormat="false" ht="15" hidden="false" customHeight="false" outlineLevel="0" collapsed="false">
      <c r="A137" s="18" t="s">
        <v>21</v>
      </c>
      <c r="B137" s="6" t="n">
        <v>44116</v>
      </c>
      <c r="C137" s="6" t="n">
        <v>44120</v>
      </c>
      <c r="D137" s="1" t="n">
        <v>0.21</v>
      </c>
      <c r="E137" s="1" t="n">
        <v>14</v>
      </c>
      <c r="F137" s="22" t="n">
        <f aca="false">IFERROR(AVERAGEIFS(Puts!E:E,Puts!A:A,Calls!A137,Puts!C:C,"&lt;"&amp;Calls!B137,Puts!J:J,1,Puts!C:C,"&gt;"&amp;_xlfn.MAXIFS(C$2:C137,A$2:A137,A137,J$2:J137,1,C$2:C137,"&lt;"&amp;C137))*100,"")</f>
        <v>1450</v>
      </c>
      <c r="G137" s="9" t="n">
        <f aca="false">IF(D137="","",D137/E137)</f>
        <v>0.015</v>
      </c>
      <c r="H137" s="23" t="n">
        <f aca="false">IF(D137="","",D137*100)</f>
        <v>21</v>
      </c>
      <c r="I137" s="24" t="n">
        <f aca="false">IF(C137= "", "",C137-B137+1)</f>
        <v>5</v>
      </c>
      <c r="J137" s="18" t="n">
        <v>0</v>
      </c>
    </row>
    <row r="138" customFormat="false" ht="15" hidden="false" customHeight="false" outlineLevel="0" collapsed="false">
      <c r="A138" s="18" t="s">
        <v>16</v>
      </c>
      <c r="B138" s="6" t="n">
        <v>44116</v>
      </c>
      <c r="C138" s="6" t="n">
        <v>44120</v>
      </c>
      <c r="D138" s="22" t="n">
        <v>0.1</v>
      </c>
      <c r="E138" s="22" t="n">
        <v>7</v>
      </c>
      <c r="F138" s="22" t="n">
        <f aca="false">IFERROR(AVERAGEIFS(Puts!E:E,Puts!A:A,Calls!A138,Puts!C:C,"&lt;"&amp;Calls!B138,Puts!J:J,1,Puts!C:C,"&gt;"&amp;_xlfn.MAXIFS(C$2:C138,A$2:A138,A138,J$2:J138,1,C$2:C138,"&lt;"&amp;C138))*100,"")</f>
        <v>700</v>
      </c>
      <c r="G138" s="9" t="n">
        <f aca="false">IF(D138="","",D138/E138)</f>
        <v>0.0142857142857143</v>
      </c>
      <c r="H138" s="23" t="n">
        <f aca="false">IF(D138="","",D138*100)</f>
        <v>10</v>
      </c>
      <c r="I138" s="24" t="n">
        <f aca="false">IF(C138= "", "",C138-B138+1)</f>
        <v>5</v>
      </c>
      <c r="J138" s="18" t="n">
        <v>1</v>
      </c>
    </row>
    <row r="139" customFormat="false" ht="15" hidden="false" customHeight="false" outlineLevel="0" collapsed="false">
      <c r="A139" s="18" t="s">
        <v>16</v>
      </c>
      <c r="B139" s="6" t="n">
        <v>44116</v>
      </c>
      <c r="C139" s="6" t="n">
        <v>44120</v>
      </c>
      <c r="D139" s="22" t="n">
        <v>0.1</v>
      </c>
      <c r="E139" s="22" t="n">
        <v>7</v>
      </c>
      <c r="F139" s="22" t="n">
        <f aca="false">IFERROR(AVERAGEIFS(Puts!E:E,Puts!A:A,Calls!A139,Puts!C:C,"&lt;"&amp;Calls!B139,Puts!J:J,1,Puts!C:C,"&gt;"&amp;_xlfn.MAXIFS(C$2:C139,A$2:A139,A139,J$2:J139,1,C$2:C139,"&lt;"&amp;C139))*100,"")</f>
        <v>700</v>
      </c>
      <c r="G139" s="9" t="n">
        <f aca="false">IF(D139="","",D139/E139)</f>
        <v>0.0142857142857143</v>
      </c>
      <c r="H139" s="23" t="n">
        <f aca="false">IF(D139="","",D139*100)</f>
        <v>10</v>
      </c>
      <c r="I139" s="24" t="n">
        <f aca="false">IF(C139= "", "",C139-B139+1)</f>
        <v>5</v>
      </c>
      <c r="J139" s="18" t="n">
        <v>1</v>
      </c>
    </row>
    <row r="140" customFormat="false" ht="15" hidden="false" customHeight="false" outlineLevel="0" collapsed="false">
      <c r="A140" s="18" t="s">
        <v>16</v>
      </c>
      <c r="B140" s="6" t="n">
        <v>44116</v>
      </c>
      <c r="C140" s="6" t="n">
        <v>44120</v>
      </c>
      <c r="D140" s="22" t="n">
        <v>0.1</v>
      </c>
      <c r="E140" s="22" t="n">
        <v>7</v>
      </c>
      <c r="F140" s="22" t="n">
        <f aca="false">IFERROR(AVERAGEIFS(Puts!E:E,Puts!A:A,Calls!A140,Puts!C:C,"&lt;"&amp;Calls!B140,Puts!J:J,1,Puts!C:C,"&gt;"&amp;_xlfn.MAXIFS(C$2:C140,A$2:A140,A140,J$2:J140,1,C$2:C140,"&lt;"&amp;C140))*100,"")</f>
        <v>700</v>
      </c>
      <c r="G140" s="9" t="n">
        <f aca="false">IF(D140="","",D140/E140)</f>
        <v>0.0142857142857143</v>
      </c>
      <c r="H140" s="23" t="n">
        <f aca="false">IF(D140="","",D140*100)</f>
        <v>10</v>
      </c>
      <c r="I140" s="24" t="n">
        <f aca="false">IF(C140= "", "",C140-B140+1)</f>
        <v>5</v>
      </c>
      <c r="J140" s="18" t="n">
        <v>1</v>
      </c>
    </row>
    <row r="141" customFormat="false" ht="15" hidden="false" customHeight="false" outlineLevel="0" collapsed="false">
      <c r="A141" s="18" t="s">
        <v>16</v>
      </c>
      <c r="B141" s="6" t="n">
        <v>44116</v>
      </c>
      <c r="C141" s="6" t="n">
        <v>44120</v>
      </c>
      <c r="D141" s="22" t="n">
        <v>0.1</v>
      </c>
      <c r="E141" s="22" t="n">
        <v>7</v>
      </c>
      <c r="F141" s="22" t="n">
        <f aca="false">IFERROR(AVERAGEIFS(Puts!E:E,Puts!A:A,Calls!A141,Puts!C:C,"&lt;"&amp;Calls!B141,Puts!J:J,1,Puts!C:C,"&gt;"&amp;_xlfn.MAXIFS(C$2:C141,A$2:A141,A141,J$2:J141,1,C$2:C141,"&lt;"&amp;C141))*100,"")</f>
        <v>700</v>
      </c>
      <c r="G141" s="9" t="n">
        <f aca="false">IF(D141="","",D141/E141)</f>
        <v>0.0142857142857143</v>
      </c>
      <c r="H141" s="23" t="n">
        <f aca="false">IF(D141="","",D141*100)</f>
        <v>10</v>
      </c>
      <c r="I141" s="24" t="n">
        <f aca="false">IF(C141= "", "",C141-B141+1)</f>
        <v>5</v>
      </c>
      <c r="J141" s="18" t="n">
        <v>1</v>
      </c>
    </row>
    <row r="142" s="11" customFormat="true" ht="15" hidden="false" customHeight="false" outlineLevel="0" collapsed="false">
      <c r="A142" s="11" t="s">
        <v>21</v>
      </c>
      <c r="B142" s="12" t="n">
        <v>44123</v>
      </c>
      <c r="C142" s="12" t="n">
        <v>44127</v>
      </c>
      <c r="D142" s="17" t="n">
        <v>0.09</v>
      </c>
      <c r="E142" s="17" t="n">
        <v>14</v>
      </c>
      <c r="F142" s="17" t="n">
        <f aca="false">IFERROR(AVERAGEIFS(Puts!E:E,Puts!A:A,Calls!A142,Puts!C:C,"&lt;"&amp;Calls!B142,Puts!J:J,1,Puts!C:C,"&gt;"&amp;_xlfn.MAXIFS(C$2:C142,A$2:A142,A142,J$2:J142,1,C$2:C142,"&lt;"&amp;C142))*100,"")</f>
        <v>1450</v>
      </c>
      <c r="G142" s="15" t="n">
        <f aca="false">IF(D142="","",D142/E142)</f>
        <v>0.00642857142857143</v>
      </c>
      <c r="H142" s="25" t="n">
        <f aca="false">IF(D142="","",D142*100)</f>
        <v>9</v>
      </c>
      <c r="I142" s="26" t="n">
        <f aca="false">IF(C142= "", "",C142-B142+1)</f>
        <v>5</v>
      </c>
      <c r="J142" s="11" t="n">
        <v>0</v>
      </c>
    </row>
    <row r="143" customFormat="false" ht="15" hidden="false" customHeight="false" outlineLevel="0" collapsed="false">
      <c r="A143" s="18" t="s">
        <v>21</v>
      </c>
      <c r="B143" s="6" t="n">
        <v>44123</v>
      </c>
      <c r="C143" s="6" t="n">
        <v>44127</v>
      </c>
      <c r="D143" s="1" t="n">
        <v>0.09</v>
      </c>
      <c r="E143" s="1" t="n">
        <v>14</v>
      </c>
      <c r="F143" s="22" t="n">
        <f aca="false">IFERROR(AVERAGEIFS(Puts!E:E,Puts!A:A,Calls!A143,Puts!C:C,"&lt;"&amp;Calls!B143,Puts!J:J,1,Puts!C:C,"&gt;"&amp;_xlfn.MAXIFS(C$2:C143,A$2:A143,A143,J$2:J143,1,C$2:C143,"&lt;"&amp;C143))*100,"")</f>
        <v>1450</v>
      </c>
      <c r="G143" s="9" t="n">
        <f aca="false">IF(D143="","",D143/E143)</f>
        <v>0.00642857142857143</v>
      </c>
      <c r="H143" s="23" t="n">
        <f aca="false">IF(D143="","",D143*100)</f>
        <v>9</v>
      </c>
      <c r="I143" s="24" t="n">
        <f aca="false">IF(C143= "", "",C143-B143+1)</f>
        <v>5</v>
      </c>
      <c r="J143" s="18" t="n">
        <v>0</v>
      </c>
    </row>
    <row r="144" s="11" customFormat="true" ht="15" hidden="false" customHeight="false" outlineLevel="0" collapsed="false">
      <c r="A144" s="11" t="s">
        <v>21</v>
      </c>
      <c r="B144" s="12" t="n">
        <v>44130</v>
      </c>
      <c r="C144" s="12" t="n">
        <v>44134</v>
      </c>
      <c r="D144" s="17" t="n">
        <v>0.11</v>
      </c>
      <c r="E144" s="17" t="n">
        <v>14</v>
      </c>
      <c r="F144" s="17" t="n">
        <f aca="false">IFERROR(AVERAGEIFS(Puts!E:E,Puts!A:A,Calls!A144,Puts!C:C,"&lt;"&amp;Calls!B144,Puts!J:J,1,Puts!C:C,"&gt;"&amp;_xlfn.MAXIFS(C$2:C144,A$2:A144,A144,J$2:J144,1,C$2:C144,"&lt;"&amp;C144))*100,"")</f>
        <v>1450</v>
      </c>
      <c r="G144" s="15" t="n">
        <f aca="false">IF(D144="","",D144/E144)</f>
        <v>0.00785714285714286</v>
      </c>
      <c r="H144" s="25" t="n">
        <f aca="false">IF(D144="","",D144*100)</f>
        <v>11</v>
      </c>
      <c r="I144" s="26" t="n">
        <f aca="false">IF(C144= "", "",C144-B144+1)</f>
        <v>5</v>
      </c>
      <c r="J144" s="11" t="n">
        <v>0</v>
      </c>
    </row>
    <row r="145" customFormat="false" ht="15" hidden="false" customHeight="false" outlineLevel="0" collapsed="false">
      <c r="A145" s="18" t="s">
        <v>21</v>
      </c>
      <c r="B145" s="6" t="n">
        <v>44130</v>
      </c>
      <c r="C145" s="6" t="n">
        <v>44134</v>
      </c>
      <c r="D145" s="1" t="n">
        <v>0.11</v>
      </c>
      <c r="E145" s="1" t="n">
        <v>14</v>
      </c>
      <c r="F145" s="22" t="n">
        <f aca="false">IFERROR(AVERAGEIFS(Puts!E:E,Puts!A:A,Calls!A145,Puts!C:C,"&lt;"&amp;Calls!B145,Puts!J:J,1,Puts!C:C,"&gt;"&amp;_xlfn.MAXIFS(C$2:C145,A$2:A145,A145,J$2:J145,1,C$2:C145,"&lt;"&amp;C145))*100,"")</f>
        <v>1450</v>
      </c>
      <c r="G145" s="9" t="n">
        <f aca="false">IF(D145="","",D145/E145)</f>
        <v>0.00785714285714286</v>
      </c>
      <c r="H145" s="23" t="n">
        <f aca="false">IF(D145="","",D145*100)</f>
        <v>11</v>
      </c>
      <c r="I145" s="24" t="n">
        <f aca="false">IF(C145= "", "",C145-B145+1)</f>
        <v>5</v>
      </c>
      <c r="J145" s="18" t="n">
        <v>0</v>
      </c>
    </row>
    <row r="146" s="11" customFormat="true" ht="15" hidden="false" customHeight="false" outlineLevel="0" collapsed="false">
      <c r="A146" s="11" t="s">
        <v>21</v>
      </c>
      <c r="B146" s="12" t="n">
        <v>44137</v>
      </c>
      <c r="C146" s="12" t="n">
        <v>44141</v>
      </c>
      <c r="D146" s="17" t="n">
        <v>0.04</v>
      </c>
      <c r="E146" s="17" t="n">
        <v>13.5</v>
      </c>
      <c r="F146" s="17" t="n">
        <f aca="false">IFERROR(AVERAGEIFS(Puts!E:E,Puts!A:A,Calls!A146,Puts!C:C,"&lt;"&amp;Calls!B146,Puts!J:J,1,Puts!C:C,"&gt;"&amp;_xlfn.MAXIFS(C$2:C146,A$2:A146,A146,J$2:J146,1,C$2:C146,"&lt;"&amp;C146))*100,"")</f>
        <v>1450</v>
      </c>
      <c r="G146" s="15" t="n">
        <f aca="false">IF(D146="","",D146/E146)</f>
        <v>0.00296296296296296</v>
      </c>
      <c r="H146" s="25" t="n">
        <f aca="false">IF(D146="","",D146*100)</f>
        <v>4</v>
      </c>
      <c r="I146" s="26" t="n">
        <f aca="false">IF(C146= "", "",C146-B146+1)</f>
        <v>5</v>
      </c>
      <c r="J146" s="11" t="n">
        <v>0</v>
      </c>
    </row>
    <row r="147" customFormat="false" ht="15" hidden="false" customHeight="false" outlineLevel="0" collapsed="false">
      <c r="A147" s="18" t="s">
        <v>21</v>
      </c>
      <c r="B147" s="6" t="n">
        <v>44137</v>
      </c>
      <c r="C147" s="6" t="n">
        <v>44141</v>
      </c>
      <c r="D147" s="1" t="n">
        <v>0.04</v>
      </c>
      <c r="E147" s="22" t="n">
        <v>13.5</v>
      </c>
      <c r="F147" s="22" t="n">
        <f aca="false">IFERROR(AVERAGEIFS(Puts!E:E,Puts!A:A,Calls!A147,Puts!C:C,"&lt;"&amp;Calls!B147,Puts!J:J,1,Puts!C:C,"&gt;"&amp;_xlfn.MAXIFS(C$2:C147,A$2:A147,A147,J$2:J147,1,C$2:C147,"&lt;"&amp;C147))*100,"")</f>
        <v>1450</v>
      </c>
      <c r="G147" s="9" t="n">
        <f aca="false">IF(D147="","",D147/E147)</f>
        <v>0.00296296296296296</v>
      </c>
      <c r="H147" s="23" t="n">
        <f aca="false">IF(D147="","",D147*100)</f>
        <v>4</v>
      </c>
      <c r="I147" s="24" t="n">
        <f aca="false">IF(C147= "", "",C147-B147+1)</f>
        <v>5</v>
      </c>
      <c r="J147" s="18" t="n">
        <v>0</v>
      </c>
    </row>
    <row r="148" s="11" customFormat="true" ht="15" hidden="false" customHeight="false" outlineLevel="0" collapsed="false">
      <c r="A148" s="11" t="s">
        <v>21</v>
      </c>
      <c r="B148" s="12" t="n">
        <v>44144</v>
      </c>
      <c r="C148" s="12" t="n">
        <v>44148</v>
      </c>
      <c r="D148" s="17" t="n">
        <v>0.65</v>
      </c>
      <c r="E148" s="17" t="n">
        <v>13.5</v>
      </c>
      <c r="F148" s="17" t="n">
        <f aca="false">IFERROR(AVERAGEIFS(Puts!E:E,Puts!A:A,Calls!A148,Puts!C:C,"&lt;"&amp;Calls!B148,Puts!J:J,1,Puts!C:C,"&gt;"&amp;_xlfn.MAXIFS(C$2:C148,A$2:A148,A148,J$2:J148,1,C$2:C148,"&lt;"&amp;C148))*100,"")</f>
        <v>1450</v>
      </c>
      <c r="G148" s="15" t="n">
        <f aca="false">IF(D148="","",D148/E148)</f>
        <v>0.0481481481481482</v>
      </c>
      <c r="H148" s="25" t="n">
        <f aca="false">IF(D148="","",D148*100)</f>
        <v>65</v>
      </c>
      <c r="I148" s="26" t="n">
        <f aca="false">IF(C148= "", "",C148-B148+1)</f>
        <v>5</v>
      </c>
      <c r="J148" s="11" t="n">
        <v>0</v>
      </c>
    </row>
    <row r="149" customFormat="false" ht="15" hidden="false" customHeight="false" outlineLevel="0" collapsed="false">
      <c r="A149" s="18" t="s">
        <v>21</v>
      </c>
      <c r="B149" s="6" t="n">
        <v>44144</v>
      </c>
      <c r="C149" s="6" t="n">
        <v>44148</v>
      </c>
      <c r="D149" s="1" t="n">
        <v>0.65</v>
      </c>
      <c r="E149" s="1" t="n">
        <v>13.5</v>
      </c>
      <c r="F149" s="22" t="n">
        <f aca="false">IFERROR(AVERAGEIFS(Puts!E:E,Puts!A:A,Calls!A149,Puts!C:C,"&lt;"&amp;Calls!B149,Puts!J:J,1,Puts!C:C,"&gt;"&amp;_xlfn.MAXIFS(C$2:C149,A$2:A149,A149,J$2:J149,1,C$2:C149,"&lt;"&amp;C149))*100,"")</f>
        <v>1450</v>
      </c>
      <c r="G149" s="9" t="n">
        <f aca="false">IF(D149="","",D149/E149)</f>
        <v>0.0481481481481482</v>
      </c>
      <c r="H149" s="23" t="n">
        <f aca="false">IF(D149="","",D149*100)</f>
        <v>65</v>
      </c>
      <c r="I149" s="24" t="n">
        <f aca="false">IF(C149= "", "",C149-B149+1)</f>
        <v>5</v>
      </c>
      <c r="J149" s="18" t="n">
        <v>0</v>
      </c>
    </row>
    <row r="150" customFormat="false" ht="13.8" hidden="false" customHeight="false" outlineLevel="0" collapsed="false">
      <c r="A150" s="18"/>
      <c r="B150" s="6"/>
      <c r="C150" s="6"/>
      <c r="F150" s="22"/>
      <c r="G150" s="9"/>
      <c r="H150" s="23"/>
      <c r="I150" s="24"/>
      <c r="J150" s="11"/>
    </row>
    <row r="151" customFormat="false" ht="13.8" hidden="false" customHeight="false" outlineLevel="0" collapsed="false">
      <c r="A151" s="18"/>
      <c r="B151" s="6"/>
      <c r="C151" s="6"/>
      <c r="F151" s="22"/>
      <c r="G151" s="9"/>
      <c r="H151" s="23"/>
      <c r="I151" s="24"/>
      <c r="J151" s="18"/>
    </row>
    <row r="152" customFormat="false" ht="15" hidden="false" customHeight="false" outlineLevel="0" collapsed="false">
      <c r="F152" s="22" t="str">
        <f aca="false">IFERROR(AVERAGEIFS(Puts!E:E,Puts!A:A,Calls!A152,Puts!C:C,"&lt;"&amp;Calls!B152,Puts!J:J,1,Puts!C:C,"&gt;"&amp;_xlfn.MAXIFS(C$2:C152,A$2:A152,A152,J$2:J152,1,C$2:C152,"&lt;"&amp;C152))*100,"")</f>
        <v/>
      </c>
      <c r="G152" s="9" t="str">
        <f aca="false">IF(D152="","",D152/E152)</f>
        <v/>
      </c>
      <c r="H152" s="23" t="str">
        <f aca="false">IF(D152="","",D152*100)</f>
        <v/>
      </c>
      <c r="I152" s="24" t="str">
        <f aca="false">IF(C152= "", "",C152-B152+1)</f>
        <v/>
      </c>
    </row>
    <row r="153" customFormat="false" ht="15" hidden="false" customHeight="false" outlineLevel="0" collapsed="false">
      <c r="F153" s="22" t="str">
        <f aca="false">IFERROR(AVERAGEIFS(Puts!E:E,Puts!A:A,Calls!A153,Puts!C:C,"&lt;"&amp;Calls!B153,Puts!J:J,1,Puts!C:C,"&gt;"&amp;_xlfn.MAXIFS(C$2:C153,A$2:A153,A153,J$2:J153,1,C$2:C153,"&lt;"&amp;C153))*100,"")</f>
        <v/>
      </c>
      <c r="G153" s="9" t="str">
        <f aca="false">IF(D153="","",D153/E153)</f>
        <v/>
      </c>
      <c r="H153" s="23" t="str">
        <f aca="false">IF(D153="","",D153*100)</f>
        <v/>
      </c>
      <c r="I153" s="24" t="str">
        <f aca="false">IF(C153= "", "",C153-B153+1)</f>
        <v/>
      </c>
    </row>
    <row r="154" customFormat="false" ht="15" hidden="false" customHeight="false" outlineLevel="0" collapsed="false">
      <c r="F154" s="22" t="str">
        <f aca="false">IFERROR(AVERAGEIFS(Puts!E:E,Puts!A:A,Calls!A154,Puts!C:C,"&lt;"&amp;Calls!B154,Puts!J:J,1,Puts!C:C,"&gt;"&amp;_xlfn.MAXIFS(C$2:C154,A$2:A154,A154,J$2:J154,1,C$2:C154,"&lt;"&amp;C154))*100,"")</f>
        <v/>
      </c>
      <c r="G154" s="9" t="str">
        <f aca="false">IF(D154="","",D154/E154)</f>
        <v/>
      </c>
      <c r="H154" s="23" t="str">
        <f aca="false">IF(D154="","",D154*100)</f>
        <v/>
      </c>
      <c r="I154" s="24" t="str">
        <f aca="false">IF(C154= "", "",C154-B154+1)</f>
        <v/>
      </c>
    </row>
    <row r="155" customFormat="false" ht="15" hidden="false" customHeight="false" outlineLevel="0" collapsed="false">
      <c r="F155" s="22" t="str">
        <f aca="false">IFERROR(AVERAGEIFS(Puts!E:E,Puts!A:A,Calls!A155,Puts!C:C,"&lt;"&amp;Calls!B155,Puts!J:J,1,Puts!C:C,"&gt;"&amp;_xlfn.MAXIFS(C$2:C155,A$2:A155,A155,J$2:J155,1,C$2:C155,"&lt;"&amp;C155))*100,"")</f>
        <v/>
      </c>
      <c r="G155" s="9" t="str">
        <f aca="false">IF(D155="","",D155/E155)</f>
        <v/>
      </c>
      <c r="H155" s="23" t="str">
        <f aca="false">IF(D155="","",D155*100)</f>
        <v/>
      </c>
      <c r="I155" s="24" t="str">
        <f aca="false">IF(C155= "", "",C155-B155+1)</f>
        <v/>
      </c>
    </row>
    <row r="156" customFormat="false" ht="15" hidden="false" customHeight="false" outlineLevel="0" collapsed="false">
      <c r="F156" s="22" t="str">
        <f aca="false">IFERROR(AVERAGEIFS(Puts!E:E,Puts!A:A,Calls!A156,Puts!C:C,"&lt;"&amp;Calls!B156,Puts!J:J,1,Puts!C:C,"&gt;"&amp;_xlfn.MAXIFS(C$2:C156,A$2:A156,A156,J$2:J156,1,C$2:C156,"&lt;"&amp;C156))*100,"")</f>
        <v/>
      </c>
      <c r="G156" s="9" t="str">
        <f aca="false">IF(D156="","",D156/E156)</f>
        <v/>
      </c>
      <c r="H156" s="23" t="str">
        <f aca="false">IF(D156="","",D156*100)</f>
        <v/>
      </c>
      <c r="I156" s="24" t="str">
        <f aca="false">IF(C156= "", "",C156-B156+1)</f>
        <v/>
      </c>
    </row>
    <row r="157" customFormat="false" ht="15" hidden="false" customHeight="false" outlineLevel="0" collapsed="false">
      <c r="F157" s="22" t="str">
        <f aca="false">IFERROR(AVERAGEIFS(Puts!E:E,Puts!A:A,Calls!A157,Puts!C:C,"&lt;"&amp;Calls!B157,Puts!J:J,1,Puts!C:C,"&gt;"&amp;_xlfn.MAXIFS(C$2:C157,A$2:A157,A157,J$2:J157,1,C$2:C157,"&lt;"&amp;C157))*100,"")</f>
        <v/>
      </c>
      <c r="G157" s="9" t="str">
        <f aca="false">IF(D157="","",D157/E157)</f>
        <v/>
      </c>
      <c r="H157" s="23" t="str">
        <f aca="false">IF(D157="","",D157*100)</f>
        <v/>
      </c>
      <c r="I157" s="24" t="str">
        <f aca="false">IF(C157= "", "",C157-B157+1)</f>
        <v/>
      </c>
    </row>
    <row r="158" customFormat="false" ht="15" hidden="false" customHeight="false" outlineLevel="0" collapsed="false">
      <c r="F158" s="22" t="str">
        <f aca="false">IFERROR(AVERAGEIFS(Puts!E:E,Puts!A:A,Calls!A158,Puts!C:C,"&lt;"&amp;Calls!B158,Puts!J:J,1,Puts!C:C,"&gt;"&amp;_xlfn.MAXIFS(C$2:C158,A$2:A158,A158,J$2:J158,1,C$2:C158,"&lt;"&amp;C158))*100,"")</f>
        <v/>
      </c>
      <c r="G158" s="9" t="str">
        <f aca="false">IF(D158="","",D158/E158)</f>
        <v/>
      </c>
      <c r="H158" s="23" t="str">
        <f aca="false">IF(D158="","",D158*100)</f>
        <v/>
      </c>
      <c r="I158" s="24" t="str">
        <f aca="false">IF(C158= "", "",C158-B158+1)</f>
        <v/>
      </c>
    </row>
    <row r="159" customFormat="false" ht="15" hidden="false" customHeight="false" outlineLevel="0" collapsed="false">
      <c r="F159" s="22" t="str">
        <f aca="false">IFERROR(AVERAGEIFS(Puts!E:E,Puts!A:A,Calls!A159,Puts!C:C,"&lt;"&amp;Calls!B159,Puts!J:J,1,Puts!C:C,"&gt;"&amp;_xlfn.MAXIFS(C$2:C159,A$2:A159,A159,J$2:J159,1,C$2:C159,"&lt;"&amp;C159))*100,"")</f>
        <v/>
      </c>
      <c r="G159" s="9" t="str">
        <f aca="false">IF(D159="","",D159/E159)</f>
        <v/>
      </c>
      <c r="H159" s="23" t="str">
        <f aca="false">IF(D159="","",D159*100)</f>
        <v/>
      </c>
      <c r="I159" s="24" t="str">
        <f aca="false">IF(C159= "", "",C159-B159+1)</f>
        <v/>
      </c>
    </row>
    <row r="160" customFormat="false" ht="15" hidden="false" customHeight="false" outlineLevel="0" collapsed="false">
      <c r="F160" s="22" t="str">
        <f aca="false">IFERROR(AVERAGEIFS(Puts!E:E,Puts!A:A,Calls!A160,Puts!C:C,"&lt;"&amp;Calls!B160,Puts!J:J,1,Puts!C:C,"&gt;"&amp;_xlfn.MAXIFS(C$2:C160,A$2:A160,A160,J$2:J160,1,C$2:C160,"&lt;"&amp;C160))*100,"")</f>
        <v/>
      </c>
      <c r="G160" s="9" t="str">
        <f aca="false">IF(D160="","",D160/E160)</f>
        <v/>
      </c>
      <c r="H160" s="23" t="str">
        <f aca="false">IF(D160="","",D160*100)</f>
        <v/>
      </c>
      <c r="I160" s="24" t="str">
        <f aca="false">IF(C160= "", "",C160-B160+1)</f>
        <v/>
      </c>
    </row>
    <row r="161" customFormat="false" ht="15" hidden="false" customHeight="false" outlineLevel="0" collapsed="false">
      <c r="F161" s="22" t="str">
        <f aca="false">IFERROR(AVERAGEIFS(Puts!E:E,Puts!A:A,Calls!A161,Puts!C:C,"&lt;"&amp;Calls!B161,Puts!J:J,1,Puts!C:C,"&gt;"&amp;_xlfn.MAXIFS(C$2:C161,A$2:A161,A161,J$2:J161,1,C$2:C161,"&lt;"&amp;C161))*100,"")</f>
        <v/>
      </c>
      <c r="G161" s="9" t="str">
        <f aca="false">IF(D161="","",D161/E161)</f>
        <v/>
      </c>
      <c r="H161" s="23" t="str">
        <f aca="false">IF(D161="","",D161*100)</f>
        <v/>
      </c>
      <c r="I161" s="24" t="str">
        <f aca="false">IF(C161= "", "",C161-B161+1)</f>
        <v/>
      </c>
    </row>
    <row r="162" customFormat="false" ht="15" hidden="false" customHeight="false" outlineLevel="0" collapsed="false">
      <c r="F162" s="22" t="str">
        <f aca="false">IFERROR(AVERAGEIFS(Puts!E:E,Puts!A:A,Calls!A162,Puts!C:C,"&lt;"&amp;Calls!B162,Puts!J:J,1,Puts!C:C,"&gt;"&amp;_xlfn.MAXIFS(C$2:C162,A$2:A162,A162,J$2:J162,1,C$2:C162,"&lt;"&amp;C162))*100,"")</f>
        <v/>
      </c>
      <c r="G162" s="9" t="str">
        <f aca="false">IF(D162="","",D162/E162)</f>
        <v/>
      </c>
      <c r="H162" s="23" t="str">
        <f aca="false">IF(D162="","",D162*100)</f>
        <v/>
      </c>
      <c r="I162" s="24" t="str">
        <f aca="false">IF(C162= "", "",C162-B162+1)</f>
        <v/>
      </c>
    </row>
    <row r="163" customFormat="false" ht="15" hidden="false" customHeight="false" outlineLevel="0" collapsed="false">
      <c r="F163" s="22" t="str">
        <f aca="false">IFERROR(AVERAGEIFS(Puts!E:E,Puts!A:A,Calls!A163,Puts!C:C,"&lt;"&amp;Calls!B163,Puts!J:J,1,Puts!C:C,"&gt;"&amp;_xlfn.MAXIFS(C$2:C163,A$2:A163,A163,J$2:J163,1,C$2:C163,"&lt;"&amp;C163))*100,"")</f>
        <v/>
      </c>
      <c r="G163" s="9" t="str">
        <f aca="false">IF(D163="","",D163/E163)</f>
        <v/>
      </c>
      <c r="H163" s="23" t="str">
        <f aca="false">IF(D163="","",D163*100)</f>
        <v/>
      </c>
      <c r="I163" s="24" t="str">
        <f aca="false">IF(C163= "", "",C163-B163+1)</f>
        <v/>
      </c>
    </row>
    <row r="164" customFormat="false" ht="15" hidden="false" customHeight="false" outlineLevel="0" collapsed="false">
      <c r="F164" s="22" t="str">
        <f aca="false">IFERROR(AVERAGEIFS(Puts!E:E,Puts!A:A,Calls!A164,Puts!C:C,"&lt;"&amp;Calls!B164,Puts!J:J,1,Puts!C:C,"&gt;"&amp;_xlfn.MAXIFS(C$2:C164,A$2:A164,A164,J$2:J164,1,C$2:C164,"&lt;"&amp;C164))*100,"")</f>
        <v/>
      </c>
      <c r="G164" s="9" t="str">
        <f aca="false">IF(D164="","",D164/E164)</f>
        <v/>
      </c>
      <c r="H164" s="23" t="str">
        <f aca="false">IF(D164="","",D164*100)</f>
        <v/>
      </c>
      <c r="I164" s="24" t="str">
        <f aca="false">IF(C164= "", "",C164-B164+1)</f>
        <v/>
      </c>
    </row>
    <row r="165" customFormat="false" ht="15" hidden="false" customHeight="false" outlineLevel="0" collapsed="false">
      <c r="F165" s="22" t="str">
        <f aca="false">IFERROR(AVERAGEIFS(Puts!E:E,Puts!A:A,Calls!A165,Puts!C:C,"&lt;"&amp;Calls!B165,Puts!J:J,1,Puts!C:C,"&gt;"&amp;_xlfn.MAXIFS(C$2:C165,A$2:A165,A165,J$2:J165,1,C$2:C165,"&lt;"&amp;C165))*100,"")</f>
        <v/>
      </c>
      <c r="G165" s="9" t="str">
        <f aca="false">IF(D165="","",D165/E165)</f>
        <v/>
      </c>
      <c r="H165" s="23" t="str">
        <f aca="false">IF(D165="","",D165*100)</f>
        <v/>
      </c>
      <c r="I165" s="24" t="str">
        <f aca="false">IF(C165= "", "",C165-B165+1)</f>
        <v/>
      </c>
    </row>
    <row r="166" customFormat="false" ht="15" hidden="false" customHeight="false" outlineLevel="0" collapsed="false">
      <c r="F166" s="22" t="str">
        <f aca="false">IFERROR(AVERAGEIFS(Puts!E:E,Puts!A:A,Calls!A166,Puts!C:C,"&lt;"&amp;Calls!B166,Puts!J:J,1,Puts!C:C,"&gt;"&amp;_xlfn.MAXIFS(C$2:C166,A$2:A166,A166,J$2:J166,1,C$2:C166,"&lt;"&amp;C166))*100,"")</f>
        <v/>
      </c>
      <c r="G166" s="9" t="str">
        <f aca="false">IF(D166="","",D166/E166)</f>
        <v/>
      </c>
      <c r="H166" s="23" t="str">
        <f aca="false">IF(D166="","",D166*100)</f>
        <v/>
      </c>
      <c r="I166" s="24" t="str">
        <f aca="false">IF(C166= "", "",C166-B166+1)</f>
        <v/>
      </c>
    </row>
    <row r="167" customFormat="false" ht="15" hidden="false" customHeight="false" outlineLevel="0" collapsed="false">
      <c r="F167" s="22" t="str">
        <f aca="false">IFERROR(AVERAGEIFS(Puts!E:E,Puts!A:A,Calls!A167,Puts!C:C,"&lt;"&amp;Calls!B167,Puts!J:J,1,Puts!C:C,"&gt;"&amp;_xlfn.MAXIFS(C$2:C167,A$2:A167,A167,J$2:J167,1,C$2:C167,"&lt;"&amp;C167))*100,"")</f>
        <v/>
      </c>
      <c r="G167" s="9" t="str">
        <f aca="false">IF(D167="","",D167/E167)</f>
        <v/>
      </c>
      <c r="H167" s="23" t="str">
        <f aca="false">IF(D167="","",D167*100)</f>
        <v/>
      </c>
      <c r="I167" s="24" t="str">
        <f aca="false">IF(C167= "", "",C167-B167+1)</f>
        <v/>
      </c>
    </row>
    <row r="168" customFormat="false" ht="15" hidden="false" customHeight="false" outlineLevel="0" collapsed="false">
      <c r="F168" s="22" t="str">
        <f aca="false">IFERROR(AVERAGEIFS(Puts!E:E,Puts!A:A,Calls!A168,Puts!C:C,"&lt;"&amp;Calls!B168,Puts!J:J,1,Puts!C:C,"&gt;"&amp;_xlfn.MAXIFS(C$2:C168,A$2:A168,A168,J$2:J168,1,C$2:C168,"&lt;"&amp;C168))*100,"")</f>
        <v/>
      </c>
      <c r="G168" s="9" t="str">
        <f aca="false">IF(D168="","",D168/E168)</f>
        <v/>
      </c>
      <c r="H168" s="23" t="str">
        <f aca="false">IF(D168="","",D168*100)</f>
        <v/>
      </c>
      <c r="I168" s="24" t="str">
        <f aca="false">IF(C168= "", "",C168-B168+1)</f>
        <v/>
      </c>
    </row>
    <row r="169" customFormat="false" ht="15" hidden="false" customHeight="false" outlineLevel="0" collapsed="false">
      <c r="F169" s="22" t="str">
        <f aca="false">IFERROR(AVERAGEIFS(Puts!E:E,Puts!A:A,Calls!A169,Puts!C:C,"&lt;"&amp;Calls!B169,Puts!J:J,1,Puts!C:C,"&gt;"&amp;_xlfn.MAXIFS(C$2:C169,A$2:A169,A169,J$2:J169,1,C$2:C169,"&lt;"&amp;C169))*100,"")</f>
        <v/>
      </c>
      <c r="G169" s="9" t="str">
        <f aca="false">IF(D169="","",D169/E169)</f>
        <v/>
      </c>
      <c r="H169" s="23" t="str">
        <f aca="false">IF(D169="","",D169*100)</f>
        <v/>
      </c>
      <c r="I169" s="24" t="str">
        <f aca="false">IF(C169= "", "",C169-B169+1)</f>
        <v/>
      </c>
    </row>
    <row r="170" customFormat="false" ht="15" hidden="false" customHeight="false" outlineLevel="0" collapsed="false">
      <c r="F170" s="22" t="str">
        <f aca="false">IFERROR(AVERAGEIFS(Puts!E:E,Puts!A:A,Calls!A170,Puts!C:C,"&lt;"&amp;Calls!B170,Puts!J:J,1,Puts!C:C,"&gt;"&amp;_xlfn.MAXIFS(C$2:C170,A$2:A170,A170,J$2:J170,1,C$2:C170,"&lt;"&amp;C170))*100,"")</f>
        <v/>
      </c>
      <c r="G170" s="9" t="str">
        <f aca="false">IF(D170="","",D170/E170)</f>
        <v/>
      </c>
      <c r="H170" s="23" t="str">
        <f aca="false">IF(D170="","",D170*100)</f>
        <v/>
      </c>
      <c r="I170" s="24" t="str">
        <f aca="false">IF(C170= "", "",C170-B170+1)</f>
        <v/>
      </c>
    </row>
    <row r="171" customFormat="false" ht="15" hidden="false" customHeight="false" outlineLevel="0" collapsed="false">
      <c r="F171" s="22" t="str">
        <f aca="false">IFERROR(AVERAGEIFS(Puts!E:E,Puts!A:A,Calls!A171,Puts!C:C,"&lt;"&amp;Calls!B171,Puts!J:J,1,Puts!C:C,"&gt;"&amp;_xlfn.MAXIFS(C$2:C171,A$2:A171,A171,J$2:J171,1,C$2:C171,"&lt;"&amp;C171))*100,"")</f>
        <v/>
      </c>
      <c r="G171" s="9" t="str">
        <f aca="false">IF(D171="","",D171/E171)</f>
        <v/>
      </c>
      <c r="H171" s="23" t="str">
        <f aca="false">IF(D171="","",D171*100)</f>
        <v/>
      </c>
      <c r="I171" s="24" t="str">
        <f aca="false">IF(C171= "", "",C171-B171+1)</f>
        <v/>
      </c>
    </row>
    <row r="172" customFormat="false" ht="15" hidden="false" customHeight="false" outlineLevel="0" collapsed="false">
      <c r="F172" s="22" t="str">
        <f aca="false">IFERROR(AVERAGEIFS(Puts!E:E,Puts!A:A,Calls!A172,Puts!C:C,"&lt;"&amp;Calls!B172,Puts!J:J,1,Puts!C:C,"&gt;"&amp;_xlfn.MAXIFS(C$2:C172,A$2:A172,A172,J$2:J172,1,C$2:C172,"&lt;"&amp;C172))*100,"")</f>
        <v/>
      </c>
      <c r="G172" s="9" t="str">
        <f aca="false">IF(D172="","",D172/E172)</f>
        <v/>
      </c>
      <c r="H172" s="23" t="str">
        <f aca="false">IF(D172="","",D172*100)</f>
        <v/>
      </c>
      <c r="I172" s="24" t="str">
        <f aca="false">IF(C172= "", "",C172-B172+1)</f>
        <v/>
      </c>
    </row>
    <row r="173" customFormat="false" ht="15" hidden="false" customHeight="false" outlineLevel="0" collapsed="false">
      <c r="F173" s="22" t="str">
        <f aca="false">IFERROR(AVERAGEIFS(Puts!E:E,Puts!A:A,Calls!A173,Puts!C:C,"&lt;"&amp;Calls!B173,Puts!J:J,1,Puts!C:C,"&gt;"&amp;_xlfn.MAXIFS(C$2:C173,A$2:A173,A173,J$2:J173,1,C$2:C173,"&lt;"&amp;C173))*100,"")</f>
        <v/>
      </c>
      <c r="G173" s="9" t="str">
        <f aca="false">IF(D173="","",D173/E173)</f>
        <v/>
      </c>
      <c r="H173" s="23" t="str">
        <f aca="false">IF(D173="","",D173*100)</f>
        <v/>
      </c>
      <c r="I173" s="24" t="str">
        <f aca="false">IF(C173= "", "",C173-B173+1)</f>
        <v/>
      </c>
    </row>
    <row r="174" customFormat="false" ht="15" hidden="false" customHeight="false" outlineLevel="0" collapsed="false">
      <c r="F174" s="22" t="str">
        <f aca="false">IFERROR(AVERAGEIFS(Puts!E:E,Puts!A:A,Calls!A174,Puts!C:C,"&lt;"&amp;Calls!B174,Puts!J:J,1,Puts!C:C,"&gt;"&amp;_xlfn.MAXIFS(C$2:C174,A$2:A174,A174,J$2:J174,1,C$2:C174,"&lt;"&amp;C174))*100,"")</f>
        <v/>
      </c>
      <c r="G174" s="9" t="str">
        <f aca="false">IF(D174="","",D174/E174)</f>
        <v/>
      </c>
      <c r="H174" s="23" t="str">
        <f aca="false">IF(D174="","",D174*100)</f>
        <v/>
      </c>
      <c r="I174" s="24" t="str">
        <f aca="false">IF(C174= "", "",C174-B174+1)</f>
        <v/>
      </c>
    </row>
    <row r="175" customFormat="false" ht="15" hidden="false" customHeight="false" outlineLevel="0" collapsed="false">
      <c r="F175" s="22" t="str">
        <f aca="false">IFERROR(AVERAGEIFS(Puts!E:E,Puts!A:A,Calls!A175,Puts!C:C,"&lt;"&amp;Calls!B175,Puts!J:J,1,Puts!C:C,"&gt;"&amp;_xlfn.MAXIFS(C$2:C175,A$2:A175,A175,J$2:J175,1,C$2:C175,"&lt;"&amp;C175))*100,"")</f>
        <v/>
      </c>
      <c r="G175" s="9" t="str">
        <f aca="false">IF(D175="","",D175/E175)</f>
        <v/>
      </c>
      <c r="H175" s="23" t="str">
        <f aca="false">IF(D175="","",D175*100)</f>
        <v/>
      </c>
      <c r="I175" s="24" t="str">
        <f aca="false">IF(C175= "", "",C175-B175+1)</f>
        <v/>
      </c>
    </row>
    <row r="176" customFormat="false" ht="15" hidden="false" customHeight="false" outlineLevel="0" collapsed="false">
      <c r="F176" s="22" t="str">
        <f aca="false">IFERROR(AVERAGEIFS(Puts!E:E,Puts!A:A,Calls!A176,Puts!C:C,"&lt;"&amp;Calls!B176,Puts!J:J,1,Puts!C:C,"&gt;"&amp;_xlfn.MAXIFS(C$2:C176,A$2:A176,A176,J$2:J176,1,C$2:C176,"&lt;"&amp;C176))*100,"")</f>
        <v/>
      </c>
      <c r="G176" s="9" t="str">
        <f aca="false">IF(D176="","",D176/E176)</f>
        <v/>
      </c>
      <c r="H176" s="23" t="str">
        <f aca="false">IF(D176="","",D176*100)</f>
        <v/>
      </c>
      <c r="I176" s="24" t="str">
        <f aca="false">IF(C176= "", "",C176-B176+1)</f>
        <v/>
      </c>
    </row>
    <row r="177" customFormat="false" ht="15" hidden="false" customHeight="false" outlineLevel="0" collapsed="false">
      <c r="F177" s="22" t="str">
        <f aca="false">IFERROR(AVERAGEIFS(Puts!E:E,Puts!A:A,Calls!A177,Puts!C:C,"&lt;"&amp;Calls!B177,Puts!J:J,1,Puts!C:C,"&gt;"&amp;_xlfn.MAXIFS(C$2:C177,A$2:A177,A177,J$2:J177,1,C$2:C177,"&lt;"&amp;C177))*100,"")</f>
        <v/>
      </c>
      <c r="G177" s="9" t="str">
        <f aca="false">IF(D177="","",D177/E177)</f>
        <v/>
      </c>
      <c r="H177" s="23" t="str">
        <f aca="false">IF(D177="","",D177*100)</f>
        <v/>
      </c>
      <c r="I177" s="24" t="str">
        <f aca="false">IF(C177= "", "",C177-B177+1)</f>
        <v/>
      </c>
    </row>
    <row r="178" customFormat="false" ht="15" hidden="false" customHeight="false" outlineLevel="0" collapsed="false">
      <c r="F178" s="22" t="str">
        <f aca="false">IFERROR(AVERAGEIFS(Puts!E:E,Puts!A:A,Calls!A178,Puts!C:C,"&lt;"&amp;Calls!B178,Puts!J:J,1,Puts!C:C,"&gt;"&amp;_xlfn.MAXIFS(C$2:C178,A$2:A178,A178,J$2:J178,1,C$2:C178,"&lt;"&amp;C178))*100,"")</f>
        <v/>
      </c>
      <c r="G178" s="9" t="str">
        <f aca="false">IF(D178="","",D178/E178)</f>
        <v/>
      </c>
      <c r="H178" s="23" t="str">
        <f aca="false">IF(D178="","",D178*100)</f>
        <v/>
      </c>
      <c r="I178" s="24" t="str">
        <f aca="false">IF(C178= "", "",C178-B178+1)</f>
        <v/>
      </c>
    </row>
    <row r="179" customFormat="false" ht="15" hidden="false" customHeight="false" outlineLevel="0" collapsed="false">
      <c r="F179" s="22" t="str">
        <f aca="false">IFERROR(AVERAGEIFS(Puts!E:E,Puts!A:A,Calls!A179,Puts!C:C,"&lt;"&amp;Calls!B179,Puts!J:J,1,Puts!C:C,"&gt;"&amp;_xlfn.MAXIFS(C$2:C179,A$2:A179,A179,J$2:J179,1,C$2:C179,"&lt;"&amp;C179))*100,"")</f>
        <v/>
      </c>
      <c r="G179" s="9" t="str">
        <f aca="false">IF(D179="","",D179/E179)</f>
        <v/>
      </c>
      <c r="H179" s="23" t="str">
        <f aca="false">IF(D179="","",D179*100)</f>
        <v/>
      </c>
      <c r="I179" s="24" t="str">
        <f aca="false">IF(C179= "", "",C179-B179+1)</f>
        <v/>
      </c>
    </row>
    <row r="180" customFormat="false" ht="15" hidden="false" customHeight="false" outlineLevel="0" collapsed="false">
      <c r="F180" s="22" t="str">
        <f aca="false">IFERROR(AVERAGEIFS(Puts!E:E,Puts!A:A,Calls!A180,Puts!C:C,"&lt;"&amp;Calls!B180,Puts!J:J,1,Puts!C:C,"&gt;"&amp;_xlfn.MAXIFS(C$2:C180,A$2:A180,A180,J$2:J180,1,C$2:C180,"&lt;"&amp;C180))*100,"")</f>
        <v/>
      </c>
      <c r="G180" s="9" t="str">
        <f aca="false">IF(D180="","",D180/E180)</f>
        <v/>
      </c>
      <c r="H180" s="23" t="str">
        <f aca="false">IF(D180="","",D180*100)</f>
        <v/>
      </c>
      <c r="I180" s="24" t="str">
        <f aca="false">IF(C180= "", "",C180-B180+1)</f>
        <v/>
      </c>
    </row>
    <row r="181" customFormat="false" ht="15" hidden="false" customHeight="false" outlineLevel="0" collapsed="false">
      <c r="F181" s="22" t="str">
        <f aca="false">IFERROR(AVERAGEIFS(Puts!E:E,Puts!A:A,Calls!A181,Puts!C:C,"&lt;"&amp;Calls!B181,Puts!J:J,1,Puts!C:C,"&gt;"&amp;_xlfn.MAXIFS(C$2:C181,A$2:A181,A181,J$2:J181,1,C$2:C181,"&lt;"&amp;C181))*100,"")</f>
        <v/>
      </c>
      <c r="G181" s="9" t="str">
        <f aca="false">IF(D181="","",D181/E181)</f>
        <v/>
      </c>
      <c r="H181" s="23" t="str">
        <f aca="false">IF(D181="","",D181*100)</f>
        <v/>
      </c>
      <c r="I181" s="24" t="str">
        <f aca="false">IF(C181= "", "",C181-B181+1)</f>
        <v/>
      </c>
    </row>
    <row r="182" customFormat="false" ht="15" hidden="false" customHeight="false" outlineLevel="0" collapsed="false">
      <c r="F182" s="22" t="str">
        <f aca="false">IFERROR(AVERAGEIFS(Puts!E:E,Puts!A:A,Calls!A182,Puts!C:C,"&lt;"&amp;Calls!B182,Puts!J:J,1,Puts!C:C,"&gt;"&amp;_xlfn.MAXIFS(C$2:C182,A$2:A182,A182,J$2:J182,1,C$2:C182,"&lt;"&amp;C182))*100,"")</f>
        <v/>
      </c>
      <c r="G182" s="9" t="str">
        <f aca="false">IF(D182="","",D182/E182)</f>
        <v/>
      </c>
      <c r="H182" s="23" t="str">
        <f aca="false">IF(D182="","",D182*100)</f>
        <v/>
      </c>
      <c r="I182" s="24" t="str">
        <f aca="false">IF(C182= "", "",C182-B182+1)</f>
        <v/>
      </c>
    </row>
    <row r="183" customFormat="false" ht="15" hidden="false" customHeight="false" outlineLevel="0" collapsed="false">
      <c r="F183" s="22" t="str">
        <f aca="false">IFERROR(AVERAGEIFS(Puts!E:E,Puts!A:A,Calls!A183,Puts!C:C,"&lt;"&amp;Calls!B183,Puts!J:J,1,Puts!C:C,"&gt;"&amp;_xlfn.MAXIFS(C$2:C183,A$2:A183,A183,J$2:J183,1,C$2:C183,"&lt;"&amp;C183))*100,"")</f>
        <v/>
      </c>
      <c r="G183" s="9" t="str">
        <f aca="false">IF(D183="","",D183/E183)</f>
        <v/>
      </c>
      <c r="H183" s="23" t="str">
        <f aca="false">IF(D183="","",D183*100)</f>
        <v/>
      </c>
      <c r="I183" s="24" t="str">
        <f aca="false">IF(C183= "", "",C183-B183+1)</f>
        <v/>
      </c>
    </row>
    <row r="184" customFormat="false" ht="15" hidden="false" customHeight="false" outlineLevel="0" collapsed="false">
      <c r="F184" s="22" t="str">
        <f aca="false">IFERROR(AVERAGEIFS(Puts!E:E,Puts!A:A,Calls!A184,Puts!C:C,"&lt;"&amp;Calls!B184,Puts!J:J,1,Puts!C:C,"&gt;"&amp;_xlfn.MAXIFS(C$2:C184,A$2:A184,A184,J$2:J184,1,C$2:C184,"&lt;"&amp;C184))*100,"")</f>
        <v/>
      </c>
      <c r="G184" s="9" t="str">
        <f aca="false">IF(D184="","",D184/E184)</f>
        <v/>
      </c>
      <c r="H184" s="23" t="str">
        <f aca="false">IF(D184="","",D184*100)</f>
        <v/>
      </c>
      <c r="I184" s="24" t="str">
        <f aca="false">IF(C184= "", "",C184-B184+1)</f>
        <v/>
      </c>
    </row>
    <row r="185" customFormat="false" ht="15" hidden="false" customHeight="false" outlineLevel="0" collapsed="false">
      <c r="F185" s="22" t="str">
        <f aca="false">IFERROR(AVERAGEIFS(Puts!E:E,Puts!A:A,Calls!A185,Puts!C:C,"&lt;"&amp;Calls!B185,Puts!J:J,1,Puts!C:C,"&gt;"&amp;_xlfn.MAXIFS(C$2:C185,A$2:A185,A185,J$2:J185,1,C$2:C185,"&lt;"&amp;C185))*100,"")</f>
        <v/>
      </c>
      <c r="G185" s="9" t="str">
        <f aca="false">IF(D185="","",D185/E185)</f>
        <v/>
      </c>
      <c r="H185" s="23" t="str">
        <f aca="false">IF(D185="","",D185*100)</f>
        <v/>
      </c>
      <c r="I185" s="24" t="str">
        <f aca="false">IF(C185= "", "",C185-B185+1)</f>
        <v/>
      </c>
    </row>
    <row r="186" customFormat="false" ht="15" hidden="false" customHeight="false" outlineLevel="0" collapsed="false">
      <c r="F186" s="22" t="str">
        <f aca="false">IFERROR(AVERAGEIFS(Puts!E:E,Puts!A:A,Calls!A186,Puts!C:C,"&lt;"&amp;Calls!B186,Puts!J:J,1,Puts!C:C,"&gt;"&amp;_xlfn.MAXIFS(C$2:C186,A$2:A186,A186,J$2:J186,1,C$2:C186,"&lt;"&amp;C186))*100,"")</f>
        <v/>
      </c>
      <c r="G186" s="9" t="str">
        <f aca="false">IF(D186="","",D186/E186)</f>
        <v/>
      </c>
      <c r="H186" s="23" t="str">
        <f aca="false">IF(D186="","",D186*100)</f>
        <v/>
      </c>
      <c r="I186" s="24" t="str">
        <f aca="false">IF(C186= "", "",C186-B186+1)</f>
        <v/>
      </c>
    </row>
    <row r="187" customFormat="false" ht="15" hidden="false" customHeight="false" outlineLevel="0" collapsed="false">
      <c r="F187" s="22" t="str">
        <f aca="false">IFERROR(AVERAGEIFS(Puts!E:E,Puts!A:A,Calls!A187,Puts!C:C,"&lt;"&amp;Calls!B187,Puts!J:J,1,Puts!C:C,"&gt;"&amp;_xlfn.MAXIFS(C$2:C187,A$2:A187,A187,J$2:J187,1,C$2:C187,"&lt;"&amp;C187))*100,"")</f>
        <v/>
      </c>
      <c r="G187" s="9" t="str">
        <f aca="false">IF(D187="","",D187/E187)</f>
        <v/>
      </c>
      <c r="H187" s="23" t="str">
        <f aca="false">IF(D187="","",D187*100)</f>
        <v/>
      </c>
      <c r="I187" s="24" t="str">
        <f aca="false">IF(C187= "", "",C187-B187+1)</f>
        <v/>
      </c>
    </row>
    <row r="188" customFormat="false" ht="15" hidden="false" customHeight="false" outlineLevel="0" collapsed="false">
      <c r="F188" s="22" t="str">
        <f aca="false">IFERROR(AVERAGEIFS(Puts!E:E,Puts!A:A,Calls!A188,Puts!C:C,"&lt;"&amp;Calls!B188,Puts!J:J,1,Puts!C:C,"&gt;"&amp;_xlfn.MAXIFS(C$2:C188,A$2:A188,A188,J$2:J188,1,C$2:C188,"&lt;"&amp;C188))*100,"")</f>
        <v/>
      </c>
      <c r="G188" s="9" t="str">
        <f aca="false">IF(D188="","",D188/E188)</f>
        <v/>
      </c>
      <c r="H188" s="23" t="str">
        <f aca="false">IF(D188="","",D188*100)</f>
        <v/>
      </c>
      <c r="I188" s="24" t="str">
        <f aca="false">IF(C188= "", "",C188-B188+1)</f>
        <v/>
      </c>
    </row>
    <row r="189" customFormat="false" ht="15" hidden="false" customHeight="false" outlineLevel="0" collapsed="false">
      <c r="F189" s="22" t="str">
        <f aca="false">IFERROR(AVERAGEIFS(Puts!E:E,Puts!A:A,Calls!A189,Puts!C:C,"&lt;"&amp;Calls!B189,Puts!J:J,1,Puts!C:C,"&gt;"&amp;_xlfn.MAXIFS(C$2:C189,A$2:A189,A189,J$2:J189,1,C$2:C189,"&lt;"&amp;C189))*100,"")</f>
        <v/>
      </c>
      <c r="G189" s="9" t="str">
        <f aca="false">IF(D189="","",D189/E189)</f>
        <v/>
      </c>
      <c r="H189" s="23" t="str">
        <f aca="false">IF(D189="","",D189*100)</f>
        <v/>
      </c>
      <c r="I189" s="24" t="str">
        <f aca="false">IF(C189= "", "",C189-B189+1)</f>
        <v/>
      </c>
    </row>
    <row r="190" customFormat="false" ht="15" hidden="false" customHeight="false" outlineLevel="0" collapsed="false">
      <c r="F190" s="22" t="str">
        <f aca="false">IFERROR(AVERAGEIFS(Puts!E:E,Puts!A:A,Calls!A190,Puts!C:C,"&lt;"&amp;Calls!B190,Puts!J:J,1,Puts!C:C,"&gt;"&amp;_xlfn.MAXIFS(C$2:C190,A$2:A190,A190,J$2:J190,1,C$2:C190,"&lt;"&amp;C190))*100,"")</f>
        <v/>
      </c>
      <c r="G190" s="9" t="str">
        <f aca="false">IF(D190="","",D190/E190)</f>
        <v/>
      </c>
      <c r="H190" s="23" t="str">
        <f aca="false">IF(D190="","",D190*100)</f>
        <v/>
      </c>
      <c r="I190" s="24" t="str">
        <f aca="false">IF(C190= "", "",C190-B190+1)</f>
        <v/>
      </c>
    </row>
    <row r="191" customFormat="false" ht="15" hidden="false" customHeight="false" outlineLevel="0" collapsed="false">
      <c r="F191" s="22" t="str">
        <f aca="false">IFERROR(AVERAGEIFS(Puts!E:E,Puts!A:A,Calls!A191,Puts!C:C,"&lt;"&amp;Calls!B191,Puts!J:J,1,Puts!C:C,"&gt;"&amp;_xlfn.MAXIFS(C$2:C191,A$2:A191,A191,J$2:J191,1,C$2:C191,"&lt;"&amp;C191))*100,"")</f>
        <v/>
      </c>
      <c r="G191" s="9" t="str">
        <f aca="false">IF(D191="","",D191/E191)</f>
        <v/>
      </c>
      <c r="H191" s="23" t="str">
        <f aca="false">IF(D191="","",D191*100)</f>
        <v/>
      </c>
      <c r="I191" s="24" t="str">
        <f aca="false">IF(C191= "", "",C191-B191+1)</f>
        <v/>
      </c>
    </row>
    <row r="192" customFormat="false" ht="15" hidden="false" customHeight="false" outlineLevel="0" collapsed="false">
      <c r="F192" s="22" t="str">
        <f aca="false">IFERROR(AVERAGEIFS(Puts!E:E,Puts!A:A,Calls!A192,Puts!C:C,"&lt;"&amp;Calls!B192,Puts!J:J,1,Puts!C:C,"&gt;"&amp;_xlfn.MAXIFS(C$2:C192,A$2:A192,A192,J$2:J192,1,C$2:C192,"&lt;"&amp;C192))*100,"")</f>
        <v/>
      </c>
      <c r="G192" s="9" t="str">
        <f aca="false">IF(D192="","",D192/E192)</f>
        <v/>
      </c>
      <c r="H192" s="23" t="str">
        <f aca="false">IF(D192="","",D192*100)</f>
        <v/>
      </c>
      <c r="I192" s="24" t="str">
        <f aca="false">IF(C192= "", "",C192-B192+1)</f>
        <v/>
      </c>
    </row>
    <row r="193" customFormat="false" ht="15" hidden="false" customHeight="false" outlineLevel="0" collapsed="false">
      <c r="F193" s="22" t="str">
        <f aca="false">IFERROR(AVERAGEIFS(Puts!E:E,Puts!A:A,Calls!A193,Puts!C:C,"&lt;"&amp;Calls!B193,Puts!J:J,1,Puts!C:C,"&gt;"&amp;_xlfn.MAXIFS(C$2:C193,A$2:A193,A193,J$2:J193,1,C$2:C193,"&lt;"&amp;C193))*100,"")</f>
        <v/>
      </c>
      <c r="G193" s="9" t="str">
        <f aca="false">IF(D193="","",D193/E193)</f>
        <v/>
      </c>
      <c r="H193" s="23" t="str">
        <f aca="false">IF(D193="","",D193*100)</f>
        <v/>
      </c>
      <c r="I193" s="24" t="str">
        <f aca="false">IF(C193= "", "",C193-B193+1)</f>
        <v/>
      </c>
    </row>
    <row r="194" customFormat="false" ht="15" hidden="false" customHeight="false" outlineLevel="0" collapsed="false">
      <c r="F194" s="22" t="str">
        <f aca="false">IFERROR(AVERAGEIFS(Puts!E:E,Puts!A:A,Calls!A194,Puts!C:C,"&lt;"&amp;Calls!B194,Puts!J:J,1,Puts!C:C,"&gt;"&amp;_xlfn.MAXIFS(C$2:C194,A$2:A194,A194,J$2:J194,1,C$2:C194,"&lt;"&amp;C194))*100,"")</f>
        <v/>
      </c>
      <c r="G194" s="9" t="str">
        <f aca="false">IF(D194="","",D194/E194)</f>
        <v/>
      </c>
      <c r="H194" s="23" t="str">
        <f aca="false">IF(D194="","",D194*100)</f>
        <v/>
      </c>
      <c r="I194" s="24" t="str">
        <f aca="false">IF(C194= "", "",C194-B194+1)</f>
        <v/>
      </c>
    </row>
    <row r="195" customFormat="false" ht="15" hidden="false" customHeight="false" outlineLevel="0" collapsed="false">
      <c r="F195" s="22" t="str">
        <f aca="false">IFERROR(AVERAGEIFS(Puts!E:E,Puts!A:A,Calls!A195,Puts!C:C,"&lt;"&amp;Calls!B195,Puts!J:J,1,Puts!C:C,"&gt;"&amp;_xlfn.MAXIFS(C$2:C195,A$2:A195,A195,J$2:J195,1,C$2:C195,"&lt;"&amp;C195))*100,"")</f>
        <v/>
      </c>
      <c r="G195" s="9" t="str">
        <f aca="false">IF(D195="","",D195/E195)</f>
        <v/>
      </c>
      <c r="H195" s="23" t="str">
        <f aca="false">IF(D195="","",D195*100)</f>
        <v/>
      </c>
      <c r="I195" s="24" t="str">
        <f aca="false">IF(C195= "", "",C195-B195+1)</f>
        <v/>
      </c>
    </row>
    <row r="196" customFormat="false" ht="15" hidden="false" customHeight="false" outlineLevel="0" collapsed="false">
      <c r="F196" s="22" t="str">
        <f aca="false">IFERROR(AVERAGEIFS(Puts!E:E,Puts!A:A,Calls!A196,Puts!C:C,"&lt;"&amp;Calls!B196,Puts!J:J,1,Puts!C:C,"&gt;"&amp;_xlfn.MAXIFS(C$2:C196,A$2:A196,A196,J$2:J196,1,C$2:C196,"&lt;"&amp;C196))*100,"")</f>
        <v/>
      </c>
      <c r="G196" s="9" t="str">
        <f aca="false">IF(D196="","",D196/E196)</f>
        <v/>
      </c>
      <c r="H196" s="23" t="str">
        <f aca="false">IF(D196="","",D196*100)</f>
        <v/>
      </c>
      <c r="I196" s="24" t="str">
        <f aca="false">IF(C196= "", "",C196-B196+1)</f>
        <v/>
      </c>
    </row>
    <row r="197" customFormat="false" ht="15" hidden="false" customHeight="false" outlineLevel="0" collapsed="false">
      <c r="F197" s="22" t="str">
        <f aca="false">IFERROR(AVERAGEIFS(Puts!E:E,Puts!A:A,Calls!A197,Puts!C:C,"&lt;"&amp;Calls!B197,Puts!J:J,1,Puts!C:C,"&gt;"&amp;_xlfn.MAXIFS(C$2:C197,A$2:A197,A197,J$2:J197,1,C$2:C197,"&lt;"&amp;C197))*100,"")</f>
        <v/>
      </c>
      <c r="G197" s="9" t="str">
        <f aca="false">IF(D197="","",D197/E197)</f>
        <v/>
      </c>
      <c r="H197" s="23" t="str">
        <f aca="false">IF(D197="","",D197*100)</f>
        <v/>
      </c>
      <c r="I197" s="24" t="str">
        <f aca="false">IF(C197= "", "",C197-B197+1)</f>
        <v/>
      </c>
    </row>
    <row r="198" customFormat="false" ht="15" hidden="false" customHeight="false" outlineLevel="0" collapsed="false">
      <c r="F198" s="22" t="str">
        <f aca="false">IFERROR(AVERAGEIFS(Puts!E:E,Puts!A:A,Calls!A198,Puts!C:C,"&lt;"&amp;Calls!B198,Puts!J:J,1,Puts!C:C,"&gt;"&amp;_xlfn.MAXIFS(C$2:C198,A$2:A198,A198,J$2:J198,1,C$2:C198,"&lt;"&amp;C198))*100,"")</f>
        <v/>
      </c>
      <c r="G198" s="9" t="str">
        <f aca="false">IF(D198="","",D198/E198)</f>
        <v/>
      </c>
      <c r="H198" s="23" t="str">
        <f aca="false">IF(D198="","",D198*100)</f>
        <v/>
      </c>
      <c r="I198" s="24" t="str">
        <f aca="false">IF(C198= "", "",C198-B198+1)</f>
        <v/>
      </c>
    </row>
    <row r="199" customFormat="false" ht="15" hidden="false" customHeight="false" outlineLevel="0" collapsed="false">
      <c r="F199" s="22" t="str">
        <f aca="false">IFERROR(AVERAGEIFS(Puts!E:E,Puts!A:A,Calls!A199,Puts!C:C,"&lt;"&amp;Calls!B199,Puts!J:J,1,Puts!C:C,"&gt;"&amp;_xlfn.MAXIFS(C$2:C199,A$2:A199,A199,J$2:J199,1,C$2:C199,"&lt;"&amp;C199))*100,"")</f>
        <v/>
      </c>
      <c r="G199" s="9" t="str">
        <f aca="false">IF(D199="","",D199/E199)</f>
        <v/>
      </c>
      <c r="H199" s="23" t="str">
        <f aca="false">IF(D199="","",D199*100)</f>
        <v/>
      </c>
      <c r="I199" s="24" t="str">
        <f aca="false">IF(C199= "", "",C199-B199+1)</f>
        <v/>
      </c>
    </row>
    <row r="200" customFormat="false" ht="15" hidden="false" customHeight="false" outlineLevel="0" collapsed="false">
      <c r="F200" s="22" t="str">
        <f aca="false">IFERROR(AVERAGEIFS(Puts!E:E,Puts!A:A,Calls!A200,Puts!C:C,"&lt;"&amp;Calls!B200,Puts!J:J,1,Puts!C:C,"&gt;"&amp;_xlfn.MAXIFS(C$2:C200,A$2:A200,A200,J$2:J200,1,C$2:C200,"&lt;"&amp;C200))*100,"")</f>
        <v/>
      </c>
      <c r="G200" s="9" t="str">
        <f aca="false">IF(D200="","",D200/E200)</f>
        <v/>
      </c>
      <c r="H200" s="23" t="str">
        <f aca="false">IF(D200="","",D200*100)</f>
        <v/>
      </c>
      <c r="I200" s="24" t="str">
        <f aca="false">IF(C200= "", "",C200-B200+1)</f>
        <v/>
      </c>
    </row>
    <row r="201" customFormat="false" ht="15" hidden="false" customHeight="false" outlineLevel="0" collapsed="false">
      <c r="F201" s="22" t="str">
        <f aca="false">IFERROR(AVERAGEIFS(Puts!E:E,Puts!A:A,Calls!A201,Puts!C:C,"&lt;"&amp;Calls!B201,Puts!J:J,1,Puts!C:C,"&gt;"&amp;_xlfn.MAXIFS(C$2:C201,A$2:A201,A201,J$2:J201,1,C$2:C201,"&lt;"&amp;C201))*100,"")</f>
        <v/>
      </c>
      <c r="G201" s="9" t="str">
        <f aca="false">IF(D201="","",D201/E201)</f>
        <v/>
      </c>
      <c r="H201" s="23" t="str">
        <f aca="false">IF(D201="","",D201*100)</f>
        <v/>
      </c>
      <c r="I201" s="24" t="str">
        <f aca="false">IF(C201= "", "",C201-B201+1)</f>
        <v/>
      </c>
    </row>
    <row r="202" customFormat="false" ht="15" hidden="false" customHeight="false" outlineLevel="0" collapsed="false">
      <c r="F202" s="22" t="str">
        <f aca="false">IFERROR(AVERAGEIFS(Puts!E:E,Puts!A:A,Calls!A202,Puts!C:C,"&lt;"&amp;Calls!B202,Puts!J:J,1,Puts!C:C,"&gt;"&amp;_xlfn.MAXIFS(C$2:C202,A$2:A202,A202,J$2:J202,1,C$2:C202,"&lt;"&amp;C202))*100,"")</f>
        <v/>
      </c>
      <c r="G202" s="9" t="str">
        <f aca="false">IF(D202="","",D202/E202)</f>
        <v/>
      </c>
      <c r="H202" s="23" t="str">
        <f aca="false">IF(D202="","",D202*100)</f>
        <v/>
      </c>
      <c r="I202" s="24" t="str">
        <f aca="false">IF(C202= "", "",C202-B202+1)</f>
        <v/>
      </c>
    </row>
    <row r="203" customFormat="false" ht="15" hidden="false" customHeight="false" outlineLevel="0" collapsed="false">
      <c r="F203" s="22" t="str">
        <f aca="false">IFERROR(AVERAGEIFS(Puts!E:E,Puts!A:A,Calls!A203,Puts!C:C,"&lt;"&amp;Calls!B203,Puts!J:J,1,Puts!C:C,"&gt;"&amp;_xlfn.MAXIFS(C$2:C203,A$2:A203,A203,J$2:J203,1,C$2:C203,"&lt;"&amp;C203))*100,"")</f>
        <v/>
      </c>
      <c r="G203" s="9" t="str">
        <f aca="false">IF(D203="","",D203/E203)</f>
        <v/>
      </c>
      <c r="H203" s="23" t="str">
        <f aca="false">IF(D203="","",D203*100)</f>
        <v/>
      </c>
      <c r="I203" s="24" t="str">
        <f aca="false">IF(C203= "", "",C203-B203+1)</f>
        <v/>
      </c>
    </row>
    <row r="204" customFormat="false" ht="15" hidden="false" customHeight="false" outlineLevel="0" collapsed="false">
      <c r="F204" s="22" t="str">
        <f aca="false">IFERROR(AVERAGEIFS(Puts!E:E,Puts!A:A,Calls!A204,Puts!C:C,"&lt;"&amp;Calls!B204,Puts!J:J,1,Puts!C:C,"&gt;"&amp;_xlfn.MAXIFS(C$2:C204,A$2:A204,A204,J$2:J204,1,C$2:C204,"&lt;"&amp;C204))*100,"")</f>
        <v/>
      </c>
      <c r="G204" s="9" t="str">
        <f aca="false">IF(D204="","",D204/E204)</f>
        <v/>
      </c>
      <c r="H204" s="23" t="str">
        <f aca="false">IF(D204="","",D204*100)</f>
        <v/>
      </c>
      <c r="I204" s="24" t="str">
        <f aca="false">IF(C204= "", "",C204-B204+1)</f>
        <v/>
      </c>
    </row>
    <row r="205" customFormat="false" ht="15" hidden="false" customHeight="false" outlineLevel="0" collapsed="false">
      <c r="F205" s="22" t="str">
        <f aca="false">IFERROR(AVERAGEIFS(Puts!E:E,Puts!A:A,Calls!A205,Puts!C:C,"&lt;"&amp;Calls!B205,Puts!J:J,1,Puts!C:C,"&gt;"&amp;_xlfn.MAXIFS(C$2:C205,A$2:A205,A205,J$2:J205,1,C$2:C205,"&lt;"&amp;C205))*100,"")</f>
        <v/>
      </c>
      <c r="G205" s="9" t="str">
        <f aca="false">IF(D205="","",D205/E205)</f>
        <v/>
      </c>
      <c r="H205" s="23" t="str">
        <f aca="false">IF(D205="","",D205*100)</f>
        <v/>
      </c>
      <c r="I205" s="24" t="str">
        <f aca="false">IF(C205= "", "",C205-B205+1)</f>
        <v/>
      </c>
    </row>
    <row r="206" customFormat="false" ht="15" hidden="false" customHeight="false" outlineLevel="0" collapsed="false">
      <c r="F206" s="22" t="str">
        <f aca="false">IFERROR(AVERAGEIFS(Puts!E:E,Puts!A:A,Calls!A206,Puts!C:C,"&lt;"&amp;Calls!B206,Puts!J:J,1,Puts!C:C,"&gt;"&amp;_xlfn.MAXIFS(C$2:C206,A$2:A206,A206,J$2:J206,1,C$2:C206,"&lt;"&amp;C206))*100,"")</f>
        <v/>
      </c>
      <c r="G206" s="9" t="str">
        <f aca="false">IF(D206="","",D206/E206)</f>
        <v/>
      </c>
      <c r="H206" s="23" t="str">
        <f aca="false">IF(D206="","",D206*100)</f>
        <v/>
      </c>
      <c r="I206" s="24" t="str">
        <f aca="false">IF(C206= "", "",C206-B206+1)</f>
        <v/>
      </c>
    </row>
    <row r="207" customFormat="false" ht="15" hidden="false" customHeight="false" outlineLevel="0" collapsed="false">
      <c r="F207" s="22" t="str">
        <f aca="false">IFERROR(AVERAGEIFS(Puts!E:E,Puts!A:A,Calls!A207,Puts!C:C,"&lt;"&amp;Calls!B207,Puts!J:J,1,Puts!C:C,"&gt;"&amp;_xlfn.MAXIFS(C$2:C207,A$2:A207,A207,J$2:J207,1,C$2:C207,"&lt;"&amp;C207))*100,"")</f>
        <v/>
      </c>
      <c r="G207" s="9" t="str">
        <f aca="false">IF(D207="","",D207/E207)</f>
        <v/>
      </c>
      <c r="H207" s="23" t="str">
        <f aca="false">IF(D207="","",D207*100)</f>
        <v/>
      </c>
      <c r="I207" s="24" t="str">
        <f aca="false">IF(C207= "", "",C207-B207+1)</f>
        <v/>
      </c>
    </row>
    <row r="208" customFormat="false" ht="15" hidden="false" customHeight="false" outlineLevel="0" collapsed="false">
      <c r="F208" s="22" t="str">
        <f aca="false">IFERROR(AVERAGEIFS(Puts!E:E,Puts!A:A,Calls!A208,Puts!C:C,"&lt;"&amp;Calls!B208,Puts!J:J,1,Puts!C:C,"&gt;"&amp;_xlfn.MAXIFS(C$2:C208,A$2:A208,A208,J$2:J208,1,C$2:C208,"&lt;"&amp;C208))*100,"")</f>
        <v/>
      </c>
      <c r="G208" s="9" t="str">
        <f aca="false">IF(D208="","",D208/E208)</f>
        <v/>
      </c>
      <c r="H208" s="23" t="str">
        <f aca="false">IF(D208="","",D208*100)</f>
        <v/>
      </c>
      <c r="I208" s="24" t="str">
        <f aca="false">IF(C208= "", "",C208-B208+1)</f>
        <v/>
      </c>
    </row>
    <row r="209" customFormat="false" ht="15" hidden="false" customHeight="false" outlineLevel="0" collapsed="false">
      <c r="F209" s="22" t="str">
        <f aca="false">IFERROR(AVERAGEIFS(Puts!E:E,Puts!A:A,Calls!A209,Puts!C:C,"&lt;"&amp;Calls!B209,Puts!J:J,1,Puts!C:C,"&gt;"&amp;_xlfn.MAXIFS(C$2:C209,A$2:A209,A209,J$2:J209,1,C$2:C209,"&lt;"&amp;C209))*100,"")</f>
        <v/>
      </c>
      <c r="G209" s="9" t="str">
        <f aca="false">IF(D209="","",D209/E209)</f>
        <v/>
      </c>
      <c r="H209" s="23" t="str">
        <f aca="false">IF(D209="","",D209*100)</f>
        <v/>
      </c>
      <c r="I209" s="24" t="str">
        <f aca="false">IF(C209= "", "",C209-B209+1)</f>
        <v/>
      </c>
    </row>
    <row r="210" customFormat="false" ht="15" hidden="false" customHeight="false" outlineLevel="0" collapsed="false">
      <c r="F210" s="22" t="str">
        <f aca="false">IFERROR(AVERAGEIFS(Puts!E:E,Puts!A:A,Calls!A210,Puts!C:C,"&lt;"&amp;Calls!B210,Puts!J:J,1,Puts!C:C,"&gt;"&amp;_xlfn.MAXIFS(C$2:C210,A$2:A210,A210,J$2:J210,1,C$2:C210,"&lt;"&amp;C210))*100,"")</f>
        <v/>
      </c>
      <c r="G210" s="9" t="str">
        <f aca="false">IF(D210="","",D210/E210)</f>
        <v/>
      </c>
      <c r="H210" s="23" t="str">
        <f aca="false">IF(D210="","",D210*100)</f>
        <v/>
      </c>
      <c r="I210" s="24" t="str">
        <f aca="false">IF(C210= "", "",C210-B210+1)</f>
        <v/>
      </c>
    </row>
    <row r="211" customFormat="false" ht="15" hidden="false" customHeight="false" outlineLevel="0" collapsed="false">
      <c r="F211" s="22" t="str">
        <f aca="false">IFERROR(AVERAGEIFS(Puts!E:E,Puts!A:A,Calls!A211,Puts!C:C,"&lt;"&amp;Calls!B211,Puts!J:J,1,Puts!C:C,"&gt;"&amp;_xlfn.MAXIFS(C$2:C211,A$2:A211,A211,J$2:J211,1,C$2:C211,"&lt;"&amp;C211))*100,"")</f>
        <v/>
      </c>
      <c r="G211" s="9" t="str">
        <f aca="false">IF(D211="","",D211/E211)</f>
        <v/>
      </c>
      <c r="H211" s="23" t="str">
        <f aca="false">IF(D211="","",D211*100)</f>
        <v/>
      </c>
      <c r="I211" s="24" t="str">
        <f aca="false">IF(C211= "", "",C211-B211+1)</f>
        <v/>
      </c>
    </row>
    <row r="212" customFormat="false" ht="15" hidden="false" customHeight="false" outlineLevel="0" collapsed="false">
      <c r="F212" s="22" t="str">
        <f aca="false">IFERROR(AVERAGEIFS(Puts!E:E,Puts!A:A,Calls!A212,Puts!C:C,"&lt;"&amp;Calls!B212,Puts!J:J,1,Puts!C:C,"&gt;"&amp;_xlfn.MAXIFS(C$2:C212,A$2:A212,A212,J$2:J212,1,C$2:C212,"&lt;"&amp;C212))*100,"")</f>
        <v/>
      </c>
      <c r="G212" s="9" t="str">
        <f aca="false">IF(D212="","",D212/E212)</f>
        <v/>
      </c>
      <c r="H212" s="23" t="str">
        <f aca="false">IF(D212="","",D212*100)</f>
        <v/>
      </c>
      <c r="I212" s="24" t="str">
        <f aca="false">IF(C212= "", "",C212-B212+1)</f>
        <v/>
      </c>
    </row>
    <row r="213" customFormat="false" ht="15" hidden="false" customHeight="false" outlineLevel="0" collapsed="false">
      <c r="F213" s="22" t="str">
        <f aca="false">IFERROR(AVERAGEIFS(Puts!E:E,Puts!A:A,Calls!A213,Puts!C:C,"&lt;"&amp;Calls!B213,Puts!J:J,1,Puts!C:C,"&gt;"&amp;_xlfn.MAXIFS(C$2:C213,A$2:A213,A213,J$2:J213,1,C$2:C213,"&lt;"&amp;C213))*100,"")</f>
        <v/>
      </c>
      <c r="G213" s="9" t="str">
        <f aca="false">IF(D213="","",D213/E213)</f>
        <v/>
      </c>
      <c r="H213" s="23" t="str">
        <f aca="false">IF(D213="","",D213*100)</f>
        <v/>
      </c>
      <c r="I213" s="24" t="str">
        <f aca="false">IF(C213= "", "",C213-B213+1)</f>
        <v/>
      </c>
    </row>
    <row r="214" customFormat="false" ht="15" hidden="false" customHeight="false" outlineLevel="0" collapsed="false">
      <c r="F214" s="22" t="str">
        <f aca="false">IFERROR(AVERAGEIFS(Puts!E:E,Puts!A:A,Calls!A214,Puts!C:C,"&lt;"&amp;Calls!B214,Puts!J:J,1,Puts!C:C,"&gt;"&amp;_xlfn.MAXIFS(C$2:C214,A$2:A214,A214,J$2:J214,1,C$2:C214,"&lt;"&amp;C214))*100,"")</f>
        <v/>
      </c>
      <c r="G214" s="9" t="str">
        <f aca="false">IF(D214="","",D214/E214)</f>
        <v/>
      </c>
      <c r="H214" s="23" t="str">
        <f aca="false">IF(D214="","",D214*100)</f>
        <v/>
      </c>
      <c r="I214" s="24" t="str">
        <f aca="false">IF(C214= "", "",C214-B214+1)</f>
        <v/>
      </c>
    </row>
    <row r="215" customFormat="false" ht="15" hidden="false" customHeight="false" outlineLevel="0" collapsed="false">
      <c r="F215" s="22" t="str">
        <f aca="false">IFERROR(AVERAGEIFS(Puts!E:E,Puts!A:A,Calls!A215,Puts!C:C,"&lt;"&amp;Calls!B215,Puts!J:J,1,Puts!C:C,"&gt;"&amp;_xlfn.MAXIFS(C$2:C215,A$2:A215,A215,J$2:J215,1,C$2:C215,"&lt;"&amp;C215))*100,"")</f>
        <v/>
      </c>
      <c r="G215" s="9" t="str">
        <f aca="false">IF(D215="","",D215/E215)</f>
        <v/>
      </c>
      <c r="H215" s="23" t="str">
        <f aca="false">IF(D215="","",D215*100)</f>
        <v/>
      </c>
      <c r="I215" s="24" t="str">
        <f aca="false">IF(C215= "", "",C215-B215+1)</f>
        <v/>
      </c>
    </row>
    <row r="216" customFormat="false" ht="15" hidden="false" customHeight="false" outlineLevel="0" collapsed="false">
      <c r="F216" s="22" t="str">
        <f aca="false">IFERROR(AVERAGEIFS(Puts!E:E,Puts!A:A,Calls!A216,Puts!C:C,"&lt;"&amp;Calls!B216,Puts!J:J,1,Puts!C:C,"&gt;"&amp;_xlfn.MAXIFS(C$2:C216,A$2:A216,A216,J$2:J216,1,C$2:C216,"&lt;"&amp;C216))*100,"")</f>
        <v/>
      </c>
      <c r="G216" s="9" t="str">
        <f aca="false">IF(D216="","",D216/E216)</f>
        <v/>
      </c>
      <c r="H216" s="23" t="str">
        <f aca="false">IF(D216="","",D216*100)</f>
        <v/>
      </c>
      <c r="I216" s="24" t="str">
        <f aca="false">IF(C216= "", "",C216-B216+1)</f>
        <v/>
      </c>
    </row>
    <row r="217" customFormat="false" ht="15" hidden="false" customHeight="false" outlineLevel="0" collapsed="false">
      <c r="F217" s="22" t="str">
        <f aca="false">IFERROR(AVERAGEIFS(Puts!E:E,Puts!A:A,Calls!A217,Puts!C:C,"&lt;"&amp;Calls!B217,Puts!J:J,1,Puts!C:C,"&gt;"&amp;_xlfn.MAXIFS(C$2:C217,A$2:A217,A217,J$2:J217,1,C$2:C217,"&lt;"&amp;C217))*100,"")</f>
        <v/>
      </c>
      <c r="G217" s="9" t="str">
        <f aca="false">IF(D217="","",D217/E217)</f>
        <v/>
      </c>
      <c r="H217" s="23" t="str">
        <f aca="false">IF(D217="","",D217*100)</f>
        <v/>
      </c>
      <c r="I217" s="24" t="str">
        <f aca="false">IF(C217= "", "",C217-B217+1)</f>
        <v/>
      </c>
    </row>
    <row r="218" customFormat="false" ht="15" hidden="false" customHeight="false" outlineLevel="0" collapsed="false">
      <c r="F218" s="22" t="str">
        <f aca="false">IFERROR(AVERAGEIFS(Puts!E:E,Puts!A:A,Calls!A218,Puts!C:C,"&lt;"&amp;Calls!B218,Puts!J:J,1,Puts!C:C,"&gt;"&amp;_xlfn.MAXIFS(C$2:C218,A$2:A218,A218,J$2:J218,1,C$2:C218,"&lt;"&amp;C218))*100,"")</f>
        <v/>
      </c>
      <c r="G218" s="9" t="str">
        <f aca="false">IF(D218="","",D218/E218)</f>
        <v/>
      </c>
      <c r="H218" s="23" t="str">
        <f aca="false">IF(D218="","",D218*100)</f>
        <v/>
      </c>
      <c r="I218" s="24" t="str">
        <f aca="false">IF(C218= "", "",C218-B218+1)</f>
        <v/>
      </c>
    </row>
    <row r="219" customFormat="false" ht="15" hidden="false" customHeight="false" outlineLevel="0" collapsed="false">
      <c r="F219" s="22" t="str">
        <f aca="false">IFERROR(AVERAGEIFS(Puts!E:E,Puts!A:A,Calls!A219,Puts!C:C,"&lt;"&amp;Calls!B219,Puts!J:J,1,Puts!C:C,"&gt;"&amp;_xlfn.MAXIFS(C$2:C219,A$2:A219,A219,J$2:J219,1,C$2:C219,"&lt;"&amp;C219))*100,"")</f>
        <v/>
      </c>
      <c r="G219" s="9" t="str">
        <f aca="false">IF(D219="","",D219/E219)</f>
        <v/>
      </c>
      <c r="H219" s="23" t="str">
        <f aca="false">IF(D219="","",D219*100)</f>
        <v/>
      </c>
      <c r="I219" s="24" t="str">
        <f aca="false">IF(C219= "", "",C219-B219+1)</f>
        <v/>
      </c>
    </row>
    <row r="220" customFormat="false" ht="15" hidden="false" customHeight="false" outlineLevel="0" collapsed="false">
      <c r="F220" s="22" t="str">
        <f aca="false">IFERROR(AVERAGEIFS(Puts!E:E,Puts!A:A,Calls!A220,Puts!C:C,"&lt;"&amp;Calls!B220,Puts!J:J,1,Puts!C:C,"&gt;"&amp;_xlfn.MAXIFS(C$2:C220,A$2:A220,A220,J$2:J220,1,C$2:C220,"&lt;"&amp;C220))*100,"")</f>
        <v/>
      </c>
      <c r="G220" s="9" t="str">
        <f aca="false">IF(D220="","",D220/E220)</f>
        <v/>
      </c>
      <c r="H220" s="23" t="str">
        <f aca="false">IF(D220="","",D220*100)</f>
        <v/>
      </c>
      <c r="I220" s="24" t="str">
        <f aca="false">IF(C220= "", "",C220-B220+1)</f>
        <v/>
      </c>
    </row>
    <row r="221" customFormat="false" ht="15" hidden="false" customHeight="false" outlineLevel="0" collapsed="false">
      <c r="F221" s="22" t="str">
        <f aca="false">IFERROR(AVERAGEIFS(Puts!E:E,Puts!A:A,Calls!A221,Puts!C:C,"&lt;"&amp;Calls!B221,Puts!J:J,1,Puts!C:C,"&gt;"&amp;_xlfn.MAXIFS(C$2:C221,A$2:A221,A221,J$2:J221,1,C$2:C221,"&lt;"&amp;C221))*100,"")</f>
        <v/>
      </c>
      <c r="G221" s="9" t="str">
        <f aca="false">IF(D221="","",D221/E221)</f>
        <v/>
      </c>
      <c r="H221" s="23" t="str">
        <f aca="false">IF(D221="","",D221*100)</f>
        <v/>
      </c>
      <c r="I221" s="24" t="str">
        <f aca="false">IF(C221= "", "",C221-B221+1)</f>
        <v/>
      </c>
    </row>
    <row r="222" customFormat="false" ht="15" hidden="false" customHeight="false" outlineLevel="0" collapsed="false">
      <c r="F222" s="22" t="str">
        <f aca="false">IFERROR(AVERAGEIFS(Puts!E:E,Puts!A:A,Calls!A222,Puts!C:C,"&lt;"&amp;Calls!B222,Puts!J:J,1,Puts!C:C,"&gt;"&amp;_xlfn.MAXIFS(C$2:C222,A$2:A222,A222,J$2:J222,1,C$2:C222,"&lt;"&amp;C222))*100,"")</f>
        <v/>
      </c>
      <c r="G222" s="9" t="str">
        <f aca="false">IF(D222="","",D222/E222)</f>
        <v/>
      </c>
      <c r="H222" s="23" t="str">
        <f aca="false">IF(D222="","",D222*100)</f>
        <v/>
      </c>
      <c r="I222" s="24" t="str">
        <f aca="false">IF(C222= "", "",C222-B222+1)</f>
        <v/>
      </c>
    </row>
    <row r="223" customFormat="false" ht="15" hidden="false" customHeight="false" outlineLevel="0" collapsed="false">
      <c r="F223" s="22" t="str">
        <f aca="false">IFERROR(AVERAGEIFS(Puts!E:E,Puts!A:A,Calls!A223,Puts!C:C,"&lt;"&amp;Calls!B223,Puts!J:J,1,Puts!C:C,"&gt;"&amp;_xlfn.MAXIFS(C$2:C223,A$2:A223,A223,J$2:J223,1,C$2:C223,"&lt;"&amp;C223))*100,"")</f>
        <v/>
      </c>
      <c r="G223" s="9" t="str">
        <f aca="false">IF(D223="","",D223/E223)</f>
        <v/>
      </c>
      <c r="H223" s="23" t="str">
        <f aca="false">IF(D223="","",D223*100)</f>
        <v/>
      </c>
      <c r="I223" s="24" t="str">
        <f aca="false">IF(C223= "", "",C223-B223+1)</f>
        <v/>
      </c>
    </row>
    <row r="224" customFormat="false" ht="15" hidden="false" customHeight="false" outlineLevel="0" collapsed="false">
      <c r="F224" s="22" t="str">
        <f aca="false">IFERROR(AVERAGEIFS(Puts!E:E,Puts!A:A,Calls!A224,Puts!C:C,"&lt;"&amp;Calls!B224,Puts!J:J,1,Puts!C:C,"&gt;"&amp;_xlfn.MAXIFS(C$2:C224,A$2:A224,A224,J$2:J224,1,C$2:C224,"&lt;"&amp;C224))*100,"")</f>
        <v/>
      </c>
      <c r="G224" s="9" t="str">
        <f aca="false">IF(D224="","",D224/E224)</f>
        <v/>
      </c>
      <c r="H224" s="23" t="str">
        <f aca="false">IF(D224="","",D224*100)</f>
        <v/>
      </c>
      <c r="I224" s="24" t="str">
        <f aca="false">IF(C224= "", "",C224-B224+1)</f>
        <v/>
      </c>
    </row>
    <row r="225" customFormat="false" ht="15" hidden="false" customHeight="false" outlineLevel="0" collapsed="false">
      <c r="F225" s="22" t="str">
        <f aca="false">IFERROR(AVERAGEIFS(Puts!E:E,Puts!A:A,Calls!A225,Puts!C:C,"&lt;"&amp;Calls!B225,Puts!J:J,1,Puts!C:C,"&gt;"&amp;_xlfn.MAXIFS(C$2:C225,A$2:A225,A225,J$2:J225,1,C$2:C225,"&lt;"&amp;C225))*100,"")</f>
        <v/>
      </c>
      <c r="G225" s="9" t="str">
        <f aca="false">IF(D225="","",D225/E225)</f>
        <v/>
      </c>
      <c r="H225" s="23" t="str">
        <f aca="false">IF(D225="","",D225*100)</f>
        <v/>
      </c>
      <c r="I225" s="24" t="str">
        <f aca="false">IF(C225= "", "",C225-B225+1)</f>
        <v/>
      </c>
    </row>
    <row r="226" customFormat="false" ht="15" hidden="false" customHeight="false" outlineLevel="0" collapsed="false">
      <c r="F226" s="22" t="str">
        <f aca="false">IFERROR(AVERAGEIFS(Puts!E:E,Puts!A:A,Calls!A226,Puts!C:C,"&lt;"&amp;Calls!B226,Puts!J:J,1,Puts!C:C,"&gt;"&amp;_xlfn.MAXIFS(C$2:C226,A$2:A226,A226,J$2:J226,1,C$2:C226,"&lt;"&amp;C226))*100,"")</f>
        <v/>
      </c>
      <c r="G226" s="9" t="str">
        <f aca="false">IF(D226="","",D226/E226)</f>
        <v/>
      </c>
      <c r="H226" s="23" t="str">
        <f aca="false">IF(D226="","",D226*100)</f>
        <v/>
      </c>
      <c r="I226" s="24" t="str">
        <f aca="false">IF(C226= "", "",C226-B226+1)</f>
        <v/>
      </c>
    </row>
    <row r="227" customFormat="false" ht="15" hidden="false" customHeight="false" outlineLevel="0" collapsed="false">
      <c r="F227" s="22" t="str">
        <f aca="false">IFERROR(AVERAGEIFS(Puts!E:E,Puts!A:A,Calls!A227,Puts!C:C,"&lt;"&amp;Calls!B227,Puts!J:J,1,Puts!C:C,"&gt;"&amp;_xlfn.MAXIFS(C$2:C227,A$2:A227,A227,J$2:J227,1,C$2:C227,"&lt;"&amp;C227))*100,"")</f>
        <v/>
      </c>
      <c r="G227" s="9" t="str">
        <f aca="false">IF(D227="","",D227/E227)</f>
        <v/>
      </c>
      <c r="H227" s="23" t="str">
        <f aca="false">IF(D227="","",D227*100)</f>
        <v/>
      </c>
      <c r="I227" s="24" t="str">
        <f aca="false">IF(C227= "", "",C227-B227+1)</f>
        <v/>
      </c>
    </row>
    <row r="228" customFormat="false" ht="15" hidden="false" customHeight="false" outlineLevel="0" collapsed="false">
      <c r="F228" s="22" t="str">
        <f aca="false">IFERROR(AVERAGEIFS(Puts!E:E,Puts!A:A,Calls!A228,Puts!C:C,"&lt;"&amp;Calls!B228,Puts!J:J,1,Puts!C:C,"&gt;"&amp;_xlfn.MAXIFS(C$2:C228,A$2:A228,A228,J$2:J228,1,C$2:C228,"&lt;"&amp;C228))*100,"")</f>
        <v/>
      </c>
      <c r="G228" s="9" t="str">
        <f aca="false">IF(D228="","",D228/E228)</f>
        <v/>
      </c>
      <c r="H228" s="23" t="str">
        <f aca="false">IF(D228="","",D228*100)</f>
        <v/>
      </c>
      <c r="I228" s="24" t="str">
        <f aca="false">IF(C228= "", "",C228-B228+1)</f>
        <v/>
      </c>
    </row>
    <row r="229" customFormat="false" ht="15" hidden="false" customHeight="false" outlineLevel="0" collapsed="false">
      <c r="F229" s="22" t="str">
        <f aca="false">IFERROR(AVERAGEIFS(Puts!E:E,Puts!A:A,Calls!A229,Puts!C:C,"&lt;"&amp;Calls!B229,Puts!J:J,1,Puts!C:C,"&gt;"&amp;_xlfn.MAXIFS(C$2:C229,A$2:A229,A229,J$2:J229,1,C$2:C229,"&lt;"&amp;C229))*100,"")</f>
        <v/>
      </c>
      <c r="G229" s="9" t="str">
        <f aca="false">IF(D229="","",D229/E229)</f>
        <v/>
      </c>
      <c r="H229" s="23" t="str">
        <f aca="false">IF(D229="","",D229*100)</f>
        <v/>
      </c>
      <c r="I229" s="24" t="str">
        <f aca="false">IF(C229= "", "",C229-B229+1)</f>
        <v/>
      </c>
    </row>
    <row r="230" customFormat="false" ht="15" hidden="false" customHeight="false" outlineLevel="0" collapsed="false">
      <c r="F230" s="22" t="str">
        <f aca="false">IFERROR(AVERAGEIFS(Puts!E:E,Puts!A:A,Calls!A230,Puts!C:C,"&lt;"&amp;Calls!B230,Puts!J:J,1,Puts!C:C,"&gt;"&amp;_xlfn.MAXIFS(C$2:C230,A$2:A230,A230,J$2:J230,1,C$2:C230,"&lt;"&amp;C230))*100,"")</f>
        <v/>
      </c>
      <c r="G230" s="9" t="str">
        <f aca="false">IF(D230="","",D230/E230)</f>
        <v/>
      </c>
      <c r="H230" s="23" t="str">
        <f aca="false">IF(D230="","",D230*100)</f>
        <v/>
      </c>
      <c r="I230" s="24" t="str">
        <f aca="false">IF(C230= "", "",C230-B230+1)</f>
        <v/>
      </c>
    </row>
    <row r="231" customFormat="false" ht="15" hidden="false" customHeight="false" outlineLevel="0" collapsed="false">
      <c r="F231" s="22" t="str">
        <f aca="false">IFERROR(AVERAGEIFS(Puts!E:E,Puts!A:A,Calls!A231,Puts!C:C,"&lt;"&amp;Calls!B231,Puts!J:J,1,Puts!C:C,"&gt;"&amp;_xlfn.MAXIFS(C$2:C231,A$2:A231,A231,J$2:J231,1,C$2:C231,"&lt;"&amp;C231))*100,"")</f>
        <v/>
      </c>
      <c r="G231" s="9" t="str">
        <f aca="false">IF(D231="","",D231/E231)</f>
        <v/>
      </c>
      <c r="H231" s="23" t="str">
        <f aca="false">IF(D231="","",D231*100)</f>
        <v/>
      </c>
      <c r="I231" s="24" t="str">
        <f aca="false">IF(C231= "", "",C231-B231+1)</f>
        <v/>
      </c>
    </row>
    <row r="232" customFormat="false" ht="15" hidden="false" customHeight="false" outlineLevel="0" collapsed="false">
      <c r="F232" s="22" t="str">
        <f aca="false">IFERROR(AVERAGEIFS(Puts!E:E,Puts!A:A,Calls!A232,Puts!C:C,"&lt;"&amp;Calls!B232,Puts!J:J,1,Puts!C:C,"&gt;"&amp;_xlfn.MAXIFS(C$2:C232,A$2:A232,A232,J$2:J232,1,C$2:C232,"&lt;"&amp;C232))*100,"")</f>
        <v/>
      </c>
      <c r="G232" s="9" t="str">
        <f aca="false">IF(D232="","",D232/E232)</f>
        <v/>
      </c>
      <c r="H232" s="23" t="str">
        <f aca="false">IF(D232="","",D232*100)</f>
        <v/>
      </c>
      <c r="I232" s="24" t="str">
        <f aca="false">IF(C232= "", "",C232-B232+1)</f>
        <v/>
      </c>
    </row>
    <row r="233" customFormat="false" ht="15" hidden="false" customHeight="false" outlineLevel="0" collapsed="false">
      <c r="F233" s="22" t="str">
        <f aca="false">IFERROR(AVERAGEIFS(Puts!E:E,Puts!A:A,Calls!A233,Puts!C:C,"&lt;"&amp;Calls!B233,Puts!J:J,1,Puts!C:C,"&gt;"&amp;_xlfn.MAXIFS(C$2:C233,A$2:A233,A233,J$2:J233,1,C$2:C233,"&lt;"&amp;C233))*100,"")</f>
        <v/>
      </c>
      <c r="G233" s="9" t="str">
        <f aca="false">IF(D233="","",D233/E233)</f>
        <v/>
      </c>
      <c r="H233" s="23" t="str">
        <f aca="false">IF(D233="","",D233*100)</f>
        <v/>
      </c>
      <c r="I233" s="24" t="str">
        <f aca="false">IF(C233= "", "",C233-B233+1)</f>
        <v/>
      </c>
    </row>
    <row r="234" customFormat="false" ht="15" hidden="false" customHeight="false" outlineLevel="0" collapsed="false">
      <c r="F234" s="22" t="str">
        <f aca="false">IFERROR(AVERAGEIFS(Puts!E:E,Puts!A:A,Calls!A234,Puts!C:C,"&lt;"&amp;Calls!B234,Puts!J:J,1,Puts!C:C,"&gt;"&amp;_xlfn.MAXIFS(C$2:C234,A$2:A234,A234,J$2:J234,1,C$2:C234,"&lt;"&amp;C234))*100,"")</f>
        <v/>
      </c>
      <c r="G234" s="9" t="str">
        <f aca="false">IF(D234="","",D234/E234)</f>
        <v/>
      </c>
      <c r="H234" s="23" t="str">
        <f aca="false">IF(D234="","",D234*100)</f>
        <v/>
      </c>
      <c r="I234" s="24" t="str">
        <f aca="false">IF(C234= "", "",C234-B234+1)</f>
        <v/>
      </c>
    </row>
    <row r="235" customFormat="false" ht="15" hidden="false" customHeight="false" outlineLevel="0" collapsed="false">
      <c r="F235" s="22" t="str">
        <f aca="false">IFERROR(AVERAGEIFS(Puts!E:E,Puts!A:A,Calls!A235,Puts!C:C,"&lt;"&amp;Calls!B235,Puts!J:J,1,Puts!C:C,"&gt;"&amp;_xlfn.MAXIFS(C$2:C235,A$2:A235,A235,J$2:J235,1,C$2:C235,"&lt;"&amp;C235))*100,"")</f>
        <v/>
      </c>
      <c r="G235" s="9" t="str">
        <f aca="false">IF(D235="","",D235/E235)</f>
        <v/>
      </c>
      <c r="H235" s="23" t="str">
        <f aca="false">IF(D235="","",D235*100)</f>
        <v/>
      </c>
      <c r="I235" s="24" t="str">
        <f aca="false">IF(C235= "", "",C235-B235+1)</f>
        <v/>
      </c>
    </row>
    <row r="236" customFormat="false" ht="15" hidden="false" customHeight="false" outlineLevel="0" collapsed="false">
      <c r="F236" s="22" t="str">
        <f aca="false">IFERROR(AVERAGEIFS(Puts!E:E,Puts!A:A,Calls!A236,Puts!C:C,"&lt;"&amp;Calls!B236,Puts!J:J,1,Puts!C:C,"&gt;"&amp;_xlfn.MAXIFS(C$2:C236,A$2:A236,A236,J$2:J236,1,C$2:C236,"&lt;"&amp;C236))*100,"")</f>
        <v/>
      </c>
      <c r="G236" s="9" t="str">
        <f aca="false">IF(D236="","",D236/E236)</f>
        <v/>
      </c>
      <c r="H236" s="23" t="str">
        <f aca="false">IF(D236="","",D236*100)</f>
        <v/>
      </c>
      <c r="I236" s="24" t="str">
        <f aca="false">IF(C236= "", "",C236-B236+1)</f>
        <v/>
      </c>
    </row>
    <row r="237" customFormat="false" ht="15" hidden="false" customHeight="false" outlineLevel="0" collapsed="false">
      <c r="F237" s="22" t="str">
        <f aca="false">IFERROR(AVERAGEIFS(Puts!E:E,Puts!A:A,Calls!A237,Puts!C:C,"&lt;"&amp;Calls!B237,Puts!J:J,1,Puts!C:C,"&gt;"&amp;_xlfn.MAXIFS(C$2:C237,A$2:A237,A237,J$2:J237,1,C$2:C237,"&lt;"&amp;C237))*100,"")</f>
        <v/>
      </c>
      <c r="G237" s="9" t="str">
        <f aca="false">IF(D237="","",D237/E237)</f>
        <v/>
      </c>
      <c r="H237" s="23" t="str">
        <f aca="false">IF(D237="","",D237*100)</f>
        <v/>
      </c>
      <c r="I237" s="24" t="str">
        <f aca="false">IF(C237= "", "",C237-B237+1)</f>
        <v/>
      </c>
    </row>
    <row r="238" customFormat="false" ht="15" hidden="false" customHeight="false" outlineLevel="0" collapsed="false">
      <c r="F238" s="22" t="str">
        <f aca="false">IFERROR(AVERAGEIFS(Puts!E:E,Puts!A:A,Calls!A238,Puts!C:C,"&lt;"&amp;Calls!B238,Puts!J:J,1,Puts!C:C,"&gt;"&amp;_xlfn.MAXIFS(C$2:C238,A$2:A238,A238,J$2:J238,1,C$2:C238,"&lt;"&amp;C238))*100,"")</f>
        <v/>
      </c>
      <c r="G238" s="9" t="str">
        <f aca="false">IF(D238="","",D238/E238)</f>
        <v/>
      </c>
      <c r="H238" s="23" t="str">
        <f aca="false">IF(D238="","",D238*100)</f>
        <v/>
      </c>
      <c r="I238" s="24" t="str">
        <f aca="false">IF(C238= "", "",C238-B238+1)</f>
        <v/>
      </c>
    </row>
    <row r="239" customFormat="false" ht="15" hidden="false" customHeight="false" outlineLevel="0" collapsed="false">
      <c r="F239" s="22" t="str">
        <f aca="false">IFERROR(AVERAGEIFS(Puts!E:E,Puts!A:A,Calls!A239,Puts!C:C,"&lt;"&amp;Calls!B239,Puts!J:J,1,Puts!C:C,"&gt;"&amp;_xlfn.MAXIFS(C$2:C239,A$2:A239,A239,J$2:J239,1,C$2:C239,"&lt;"&amp;C239))*100,"")</f>
        <v/>
      </c>
      <c r="G239" s="9" t="str">
        <f aca="false">IF(D239="","",D239/E239)</f>
        <v/>
      </c>
      <c r="H239" s="23" t="str">
        <f aca="false">IF(D239="","",D239*100)</f>
        <v/>
      </c>
      <c r="I239" s="24" t="str">
        <f aca="false">IF(C239= "", "",C239-B239+1)</f>
        <v/>
      </c>
    </row>
    <row r="240" customFormat="false" ht="15" hidden="false" customHeight="false" outlineLevel="0" collapsed="false">
      <c r="F240" s="22" t="str">
        <f aca="false">IFERROR(AVERAGEIFS(Puts!E:E,Puts!A:A,Calls!A240,Puts!C:C,"&lt;"&amp;Calls!B240,Puts!J:J,1,Puts!C:C,"&gt;"&amp;_xlfn.MAXIFS(C$2:C240,A$2:A240,A240,J$2:J240,1,C$2:C240,"&lt;"&amp;C240))*100,"")</f>
        <v/>
      </c>
      <c r="G240" s="9" t="str">
        <f aca="false">IF(D240="","",D240/E240)</f>
        <v/>
      </c>
      <c r="H240" s="23" t="str">
        <f aca="false">IF(D240="","",D240*100)</f>
        <v/>
      </c>
      <c r="I240" s="24" t="str">
        <f aca="false">IF(C240= "", "",C240-B240+1)</f>
        <v/>
      </c>
    </row>
    <row r="241" customFormat="false" ht="15" hidden="false" customHeight="false" outlineLevel="0" collapsed="false">
      <c r="F241" s="22" t="str">
        <f aca="false">IFERROR(AVERAGEIFS(Puts!E:E,Puts!A:A,Calls!A241,Puts!C:C,"&lt;"&amp;Calls!B241,Puts!J:J,1,Puts!C:C,"&gt;"&amp;_xlfn.MAXIFS(C$2:C241,A$2:A241,A241,J$2:J241,1,C$2:C241,"&lt;"&amp;C241))*100,"")</f>
        <v/>
      </c>
      <c r="G241" s="9" t="str">
        <f aca="false">IF(D241="","",D241/E241)</f>
        <v/>
      </c>
      <c r="H241" s="23" t="str">
        <f aca="false">IF(D241="","",D241*100)</f>
        <v/>
      </c>
      <c r="I241" s="24" t="str">
        <f aca="false">IF(C241= "", "",C241-B241+1)</f>
        <v/>
      </c>
    </row>
    <row r="242" customFormat="false" ht="15" hidden="false" customHeight="false" outlineLevel="0" collapsed="false">
      <c r="F242" s="22" t="str">
        <f aca="false">IFERROR(AVERAGEIFS(Puts!E:E,Puts!A:A,Calls!A242,Puts!C:C,"&lt;"&amp;Calls!B242,Puts!J:J,1,Puts!C:C,"&gt;"&amp;_xlfn.MAXIFS(C$2:C242,A$2:A242,A242,J$2:J242,1,C$2:C242,"&lt;"&amp;C242))*100,"")</f>
        <v/>
      </c>
      <c r="G242" s="9" t="str">
        <f aca="false">IF(D242="","",D242/E242)</f>
        <v/>
      </c>
      <c r="H242" s="23" t="str">
        <f aca="false">IF(D242="","",D242*100)</f>
        <v/>
      </c>
      <c r="I242" s="24" t="str">
        <f aca="false">IF(C242= "", "",C242-B242+1)</f>
        <v/>
      </c>
    </row>
    <row r="243" customFormat="false" ht="15" hidden="false" customHeight="false" outlineLevel="0" collapsed="false">
      <c r="F243" s="22" t="str">
        <f aca="false">IFERROR(AVERAGEIFS(Puts!E:E,Puts!A:A,Calls!A243,Puts!C:C,"&lt;"&amp;Calls!B243,Puts!J:J,1,Puts!C:C,"&gt;"&amp;_xlfn.MAXIFS(C$2:C243,A$2:A243,A243,J$2:J243,1,C$2:C243,"&lt;"&amp;C243))*100,"")</f>
        <v/>
      </c>
      <c r="G243" s="9" t="str">
        <f aca="false">IF(D243="","",D243/E243)</f>
        <v/>
      </c>
      <c r="H243" s="23" t="str">
        <f aca="false">IF(D243="","",D243*100)</f>
        <v/>
      </c>
      <c r="I243" s="24" t="str">
        <f aca="false">IF(C243= "", "",C243-B243+1)</f>
        <v/>
      </c>
    </row>
    <row r="244" customFormat="false" ht="15" hidden="false" customHeight="false" outlineLevel="0" collapsed="false">
      <c r="F244" s="22" t="str">
        <f aca="false">IFERROR(AVERAGEIFS(Puts!E:E,Puts!A:A,Calls!A244,Puts!C:C,"&lt;"&amp;Calls!B244,Puts!J:J,1,Puts!C:C,"&gt;"&amp;_xlfn.MAXIFS(C$2:C244,A$2:A244,A244,J$2:J244,1,C$2:C244,"&lt;"&amp;C244))*100,"")</f>
        <v/>
      </c>
      <c r="G244" s="9" t="str">
        <f aca="false">IF(D244="","",D244/E244)</f>
        <v/>
      </c>
      <c r="H244" s="23" t="str">
        <f aca="false">IF(D244="","",D244*100)</f>
        <v/>
      </c>
      <c r="I244" s="24" t="str">
        <f aca="false">IF(C244= "", "",C244-B244+1)</f>
        <v/>
      </c>
    </row>
    <row r="245" customFormat="false" ht="15" hidden="false" customHeight="false" outlineLevel="0" collapsed="false">
      <c r="F245" s="22" t="str">
        <f aca="false">IFERROR(AVERAGEIFS(Puts!E:E,Puts!A:A,Calls!A245,Puts!C:C,"&lt;"&amp;Calls!B245,Puts!J:J,1,Puts!C:C,"&gt;"&amp;_xlfn.MAXIFS(C$2:C245,A$2:A245,A245,J$2:J245,1,C$2:C245,"&lt;"&amp;C245))*100,"")</f>
        <v/>
      </c>
      <c r="G245" s="9" t="str">
        <f aca="false">IF(D245="","",D245/E245)</f>
        <v/>
      </c>
      <c r="H245" s="23" t="str">
        <f aca="false">IF(D245="","",D245*100)</f>
        <v/>
      </c>
      <c r="I245" s="24" t="str">
        <f aca="false">IF(C245= "", "",C245-B245+1)</f>
        <v/>
      </c>
    </row>
    <row r="246" customFormat="false" ht="15" hidden="false" customHeight="false" outlineLevel="0" collapsed="false">
      <c r="F246" s="22" t="str">
        <f aca="false">IFERROR(AVERAGEIFS(Puts!E:E,Puts!A:A,Calls!A246,Puts!C:C,"&lt;"&amp;Calls!B246,Puts!J:J,1,Puts!C:C,"&gt;"&amp;_xlfn.MAXIFS(C$2:C246,A$2:A246,A246,J$2:J246,1,C$2:C246,"&lt;"&amp;C246))*100,"")</f>
        <v/>
      </c>
      <c r="G246" s="9" t="str">
        <f aca="false">IF(D246="","",D246/E246)</f>
        <v/>
      </c>
      <c r="H246" s="23" t="str">
        <f aca="false">IF(D246="","",D246*100)</f>
        <v/>
      </c>
      <c r="I246" s="24" t="str">
        <f aca="false">IF(C246= "", "",C246-B246+1)</f>
        <v/>
      </c>
    </row>
    <row r="247" customFormat="false" ht="15" hidden="false" customHeight="false" outlineLevel="0" collapsed="false">
      <c r="F247" s="22" t="str">
        <f aca="false">IFERROR(AVERAGEIFS(Puts!E:E,Puts!A:A,Calls!A247,Puts!C:C,"&lt;"&amp;Calls!B247,Puts!J:J,1,Puts!C:C,"&gt;"&amp;_xlfn.MAXIFS(C$2:C247,A$2:A247,A247,J$2:J247,1,C$2:C247,"&lt;"&amp;C247))*100,"")</f>
        <v/>
      </c>
      <c r="G247" s="9" t="str">
        <f aca="false">IF(D247="","",D247/E247)</f>
        <v/>
      </c>
      <c r="H247" s="23" t="str">
        <f aca="false">IF(D247="","",D247*100)</f>
        <v/>
      </c>
      <c r="I247" s="24" t="str">
        <f aca="false">IF(C247= "", "",C247-B247+1)</f>
        <v/>
      </c>
    </row>
    <row r="248" customFormat="false" ht="15" hidden="false" customHeight="false" outlineLevel="0" collapsed="false">
      <c r="F248" s="22" t="str">
        <f aca="false">IFERROR(AVERAGEIFS(Puts!E:E,Puts!A:A,Calls!A248,Puts!C:C,"&lt;"&amp;Calls!B248,Puts!J:J,1,Puts!C:C,"&gt;"&amp;_xlfn.MAXIFS(C$2:C248,A$2:A248,A248,J$2:J248,1,C$2:C248,"&lt;"&amp;C248))*100,"")</f>
        <v/>
      </c>
      <c r="G248" s="9" t="str">
        <f aca="false">IF(D248="","",D248/E248)</f>
        <v/>
      </c>
      <c r="H248" s="23" t="str">
        <f aca="false">IF(D248="","",D248*100)</f>
        <v/>
      </c>
      <c r="I248" s="24" t="str">
        <f aca="false">IF(C248= "", "",C248-B248+1)</f>
        <v/>
      </c>
    </row>
    <row r="249" customFormat="false" ht="15" hidden="false" customHeight="false" outlineLevel="0" collapsed="false">
      <c r="F249" s="22" t="str">
        <f aca="false">IFERROR(AVERAGEIFS(Puts!E:E,Puts!A:A,Calls!A249,Puts!C:C,"&lt;"&amp;Calls!B249,Puts!J:J,1,Puts!C:C,"&gt;"&amp;_xlfn.MAXIFS(C$2:C249,A$2:A249,A249,J$2:J249,1,C$2:C249,"&lt;"&amp;C249))*100,"")</f>
        <v/>
      </c>
      <c r="G249" s="9" t="str">
        <f aca="false">IF(D249="","",D249/E249)</f>
        <v/>
      </c>
      <c r="H249" s="23" t="str">
        <f aca="false">IF(D249="","",D249*100)</f>
        <v/>
      </c>
      <c r="I249" s="24" t="str">
        <f aca="false">IF(C249= "", "",C249-B249+1)</f>
        <v/>
      </c>
    </row>
    <row r="250" customFormat="false" ht="15" hidden="false" customHeight="false" outlineLevel="0" collapsed="false">
      <c r="F250" s="22" t="str">
        <f aca="false">IFERROR(AVERAGEIFS(Puts!E:E,Puts!A:A,Calls!A250,Puts!C:C,"&lt;"&amp;Calls!B250,Puts!J:J,1,Puts!C:C,"&gt;"&amp;_xlfn.MAXIFS(C$2:C250,A$2:A250,A250,J$2:J250,1,C$2:C250,"&lt;"&amp;C250))*100,"")</f>
        <v/>
      </c>
      <c r="G250" s="9" t="str">
        <f aca="false">IF(D250="","",D250/E250)</f>
        <v/>
      </c>
      <c r="H250" s="23" t="str">
        <f aca="false">IF(D250="","",D250*100)</f>
        <v/>
      </c>
      <c r="I250" s="24" t="str">
        <f aca="false">IF(C250= "", "",C250-B250+1)</f>
        <v/>
      </c>
    </row>
    <row r="251" customFormat="false" ht="15" hidden="false" customHeight="false" outlineLevel="0" collapsed="false">
      <c r="F251" s="22" t="str">
        <f aca="false">IFERROR(AVERAGEIFS(Puts!E:E,Puts!A:A,Calls!A251,Puts!C:C,"&lt;"&amp;Calls!B251,Puts!J:J,1,Puts!C:C,"&gt;"&amp;_xlfn.MAXIFS(C$2:C251,A$2:A251,A251,J$2:J251,1,C$2:C251,"&lt;"&amp;C251))*100,"")</f>
        <v/>
      </c>
      <c r="G251" s="9" t="str">
        <f aca="false">IF(D251="","",D251/E251)</f>
        <v/>
      </c>
      <c r="H251" s="23" t="str">
        <f aca="false">IF(D251="","",D251*100)</f>
        <v/>
      </c>
      <c r="I251" s="24" t="str">
        <f aca="false">IF(C251= "", "",C251-B251+1)</f>
        <v/>
      </c>
    </row>
    <row r="252" customFormat="false" ht="15" hidden="false" customHeight="false" outlineLevel="0" collapsed="false">
      <c r="F252" s="22" t="str">
        <f aca="false">IFERROR(AVERAGEIFS(Puts!E:E,Puts!A:A,Calls!A252,Puts!C:C,"&lt;"&amp;Calls!B252,Puts!J:J,1,Puts!C:C,"&gt;"&amp;_xlfn.MAXIFS(C$2:C252,A$2:A252,A252,J$2:J252,1,C$2:C252,"&lt;"&amp;C252))*100,"")</f>
        <v/>
      </c>
      <c r="G252" s="9" t="str">
        <f aca="false">IF(D252="","",D252/E252)</f>
        <v/>
      </c>
      <c r="H252" s="23" t="str">
        <f aca="false">IF(D252="","",D252*100)</f>
        <v/>
      </c>
      <c r="I252" s="24" t="str">
        <f aca="false">IF(C252= "", "",C252-B252+1)</f>
        <v/>
      </c>
    </row>
    <row r="253" customFormat="false" ht="15" hidden="false" customHeight="false" outlineLevel="0" collapsed="false">
      <c r="F253" s="22" t="str">
        <f aca="false">IFERROR(AVERAGEIFS(Puts!E:E,Puts!A:A,Calls!A253,Puts!C:C,"&lt;"&amp;Calls!B253,Puts!J:J,1,Puts!C:C,"&gt;"&amp;_xlfn.MAXIFS(C$2:C253,A$2:A253,A253,J$2:J253,1,C$2:C253,"&lt;"&amp;C253))*100,"")</f>
        <v/>
      </c>
      <c r="G253" s="9" t="str">
        <f aca="false">IF(D253="","",D253/E253)</f>
        <v/>
      </c>
      <c r="H253" s="23" t="str">
        <f aca="false">IF(D253="","",D253*100)</f>
        <v/>
      </c>
      <c r="I253" s="24" t="str">
        <f aca="false">IF(C253= "", "",C253-B253+1)</f>
        <v/>
      </c>
    </row>
    <row r="254" customFormat="false" ht="15" hidden="false" customHeight="false" outlineLevel="0" collapsed="false">
      <c r="F254" s="22" t="str">
        <f aca="false">IFERROR(AVERAGEIFS(Puts!E:E,Puts!A:A,Calls!A254,Puts!C:C,"&lt;"&amp;Calls!B254,Puts!J:J,1,Puts!C:C,"&gt;"&amp;_xlfn.MAXIFS(C$2:C254,A$2:A254,A254,J$2:J254,1,C$2:C254,"&lt;"&amp;C254))*100,"")</f>
        <v/>
      </c>
      <c r="G254" s="9" t="str">
        <f aca="false">IF(D254="","",D254/E254)</f>
        <v/>
      </c>
      <c r="H254" s="23" t="str">
        <f aca="false">IF(D254="","",D254*100)</f>
        <v/>
      </c>
      <c r="I254" s="24" t="str">
        <f aca="false">IF(C254= "", "",C254-B254+1)</f>
        <v/>
      </c>
    </row>
    <row r="255" customFormat="false" ht="15" hidden="false" customHeight="false" outlineLevel="0" collapsed="false">
      <c r="F255" s="22" t="str">
        <f aca="false">IFERROR(AVERAGEIFS(Puts!E:E,Puts!A:A,Calls!A255,Puts!C:C,"&lt;"&amp;Calls!B255,Puts!J:J,1,Puts!C:C,"&gt;"&amp;_xlfn.MAXIFS(C$2:C255,A$2:A255,A255,J$2:J255,1,C$2:C255,"&lt;"&amp;C255))*100,"")</f>
        <v/>
      </c>
      <c r="G255" s="9" t="str">
        <f aca="false">IF(D255="","",D255/E255)</f>
        <v/>
      </c>
      <c r="H255" s="23" t="str">
        <f aca="false">IF(D255="","",D255*100)</f>
        <v/>
      </c>
      <c r="I255" s="24" t="str">
        <f aca="false">IF(C255= "", "",C255-B255+1)</f>
        <v/>
      </c>
    </row>
    <row r="256" customFormat="false" ht="15" hidden="false" customHeight="false" outlineLevel="0" collapsed="false">
      <c r="F256" s="22" t="str">
        <f aca="false">IFERROR(AVERAGEIFS(Puts!E:E,Puts!A:A,Calls!A256,Puts!C:C,"&lt;"&amp;Calls!B256,Puts!J:J,1,Puts!C:C,"&gt;"&amp;_xlfn.MAXIFS(C$2:C256,A$2:A256,A256,J$2:J256,1,C$2:C256,"&lt;"&amp;C256))*100,"")</f>
        <v/>
      </c>
      <c r="G256" s="9" t="str">
        <f aca="false">IF(D256="","",D256/E256)</f>
        <v/>
      </c>
      <c r="H256" s="23" t="str">
        <f aca="false">IF(D256="","",D256*100)</f>
        <v/>
      </c>
      <c r="I256" s="24" t="str">
        <f aca="false">IF(C256= "", "",C256-B256+1)</f>
        <v/>
      </c>
    </row>
    <row r="257" customFormat="false" ht="15" hidden="false" customHeight="false" outlineLevel="0" collapsed="false">
      <c r="F257" s="22" t="str">
        <f aca="false">IFERROR(AVERAGEIFS(Puts!E:E,Puts!A:A,Calls!A257,Puts!C:C,"&lt;"&amp;Calls!B257,Puts!J:J,1,Puts!C:C,"&gt;"&amp;_xlfn.MAXIFS(C$2:C257,A$2:A257,A257,J$2:J257,1,C$2:C257,"&lt;"&amp;C257))*100,"")</f>
        <v/>
      </c>
      <c r="G257" s="9" t="str">
        <f aca="false">IF(D257="","",D257/E257)</f>
        <v/>
      </c>
      <c r="H257" s="23" t="str">
        <f aca="false">IF(D257="","",D257*100)</f>
        <v/>
      </c>
      <c r="I257" s="24" t="str">
        <f aca="false">IF(C257= "", "",C257-B257+1)</f>
        <v/>
      </c>
    </row>
    <row r="258" customFormat="false" ht="15" hidden="false" customHeight="false" outlineLevel="0" collapsed="false">
      <c r="F258" s="22" t="str">
        <f aca="false">IFERROR(AVERAGEIFS(Puts!E:E,Puts!A:A,Calls!A258,Puts!C:C,"&lt;"&amp;Calls!B258,Puts!J:J,1,Puts!C:C,"&gt;"&amp;_xlfn.MAXIFS(C$2:C258,A$2:A258,A258,J$2:J258,1,C$2:C258,"&lt;"&amp;C258))*100,"")</f>
        <v/>
      </c>
      <c r="G258" s="9" t="str">
        <f aca="false">IF(D258="","",D258/E258)</f>
        <v/>
      </c>
      <c r="H258" s="23" t="str">
        <f aca="false">IF(D258="","",D258*100)</f>
        <v/>
      </c>
      <c r="I258" s="24" t="str">
        <f aca="false">IF(C258= "", "",C258-B258+1)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Elliot</dc:creator>
  <dc:description/>
  <dc:language>en-US</dc:language>
  <cp:lastModifiedBy/>
  <dcterms:modified xsi:type="dcterms:W3CDTF">2020-12-06T12:13:47Z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