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ColdFusionBuilder2018\ColdFusion\cfusion\wwwroot\BudgetingTools\5YRModel\templates\"/>
    </mc:Choice>
  </mc:AlternateContent>
  <xr:revisionPtr revIDLastSave="0" documentId="8_{D82CD9B2-59C1-4287-8F20-378B053D62DE}" xr6:coauthVersionLast="46" xr6:coauthVersionMax="46" xr10:uidLastSave="{00000000-0000-0000-0000-000000000000}"/>
  <bookViews>
    <workbookView xWindow="1200" yWindow="510" windowWidth="22485" windowHeight="10845" tabRatio="740" firstSheet="2" activeTab="4" xr2:uid="{719C89D4-2CC5-4B34-B08A-E2667D93CE72}"/>
  </bookViews>
  <sheets>
    <sheet name="DynPath" sheetId="13" state="hidden" r:id="rId1"/>
    <sheet name="Notes" sheetId="10" state="hidden" r:id="rId2"/>
    <sheet name="Table" sheetId="1" r:id="rId3"/>
    <sheet name="PaginatedRpt" sheetId="6" r:id="rId4"/>
    <sheet name="Pivot" sheetId="5" r:id="rId5"/>
    <sheet name="map" sheetId="4" state="hidden" r:id="rId6"/>
    <sheet name="categ" sheetId="8" state="hidden" r:id="rId7"/>
    <sheet name="chart_srt" sheetId="12" state="hidden" r:id="rId8"/>
    <sheet name="subcateg" sheetId="9" state="hidden" r:id="rId9"/>
  </sheets>
  <definedNames>
    <definedName name="_xlnm._FilterDatabase" localSheetId="5" hidden="1">map!$A$1:$J$42</definedName>
    <definedName name="_xlnm._FilterDatabase" localSheetId="4" hidden="1">Pivot!#REF!</definedName>
    <definedName name="_xlnm.Print_Area" localSheetId="3">PaginatedRpt!$A$1:$R$90</definedName>
    <definedName name="_xlnm.Print_Titles" localSheetId="3">PaginatedRpt!$8:$8</definedName>
    <definedName name="Slicer_Category">#N/A</definedName>
    <definedName name="Slicer_Chart">#N/A</definedName>
  </definedNames>
  <calcPr calcId="191029"/>
  <pivotCaches>
    <pivotCache cacheId="0" r:id="rId10"/>
    <pivotCache cacheId="1" r:id="rId11"/>
    <pivotCache cacheId="2" r:id="rId12"/>
  </pivotCaches>
  <extLst>
    <ext xmlns:x14="http://schemas.microsoft.com/office/spreadsheetml/2009/9/main" uri="{876F7934-8845-4945-9796-88D515C7AA90}">
      <x14:pivotCaches>
        <pivotCache cacheId="3"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S_Map_2ca5862b-67be-40a9-9939-9658c9116ceb" name="FS_Map" connection="Query - FS_Map(1)"/>
          <x15:modelTable id="Portal_52f7cd8d-0175-4284-bef6-9f60887100fc" name="Portal" connection="Query - Portal"/>
          <x15:modelTable id="categ_056f785a-48c1-4cdb-b414-3b69c726280a" name="categ" connection="Query - categ"/>
          <x15:modelTable id="subcateg_86681813-ba1c-4d8c-ae4e-a188c5519757" name="subcateg" connection="Query - subcateg"/>
          <x15:modelTable id="chart_e2f1fbdc-3be3-4862-b2d0-7a54eb3ff54d" name="chart" connection="Query - chart"/>
          <x15:modelTable id="DynamicPath_a3804f82-8939-4d87-a78f-237bcc8c162f" name="DynamicPath" connection="Query - DynamicPath"/>
          <x15:modelTable id="DynamicFile_0af04137-cff3-4794-ace9-43c02a315d9c" name="DynamicFile" connection="Query - DynamicFile"/>
        </x15:modelTables>
        <x15:modelRelationships>
          <x15:modelRelationship fromTable="Portal" fromColumn="COMP_KEY" toTable="FS_Map" toColumn="COMP_KEY"/>
          <x15:modelRelationship fromTable="Portal" fromColumn="grp2_desc" toTable="categ" toColumn="Category"/>
          <x15:modelRelationship fromTable="Portal" fromColumn="FS Categ" toTable="subcateg" toColumn="Subcategory"/>
          <x15:modelRelationship fromTable="Portal" fromColumn="chart_cd" toTable="chart" toColumn="Char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3" l="1" a="1"/>
  <c r="C2" i="13" s="1"/>
  <c r="A1" i="5"/>
  <c r="A2" i="13" a="1"/>
  <c r="A2" i="13" s="1"/>
  <c r="A1" i="6"/>
  <c r="F71" i="6"/>
  <c r="N21" i="6"/>
  <c r="P68" i="6"/>
  <c r="H39" i="6"/>
  <c r="F61" i="6"/>
  <c r="H60" i="6"/>
  <c r="R68" i="6"/>
  <c r="F60" i="6"/>
  <c r="F37" i="6"/>
  <c r="L38" i="6"/>
  <c r="J23" i="6"/>
  <c r="H15" i="6"/>
  <c r="R48" i="6"/>
  <c r="H10" i="6"/>
  <c r="N13" i="6"/>
  <c r="R24" i="6"/>
  <c r="N52" i="6"/>
  <c r="L24" i="6"/>
  <c r="P62" i="6"/>
  <c r="P53" i="6"/>
  <c r="P23" i="6"/>
  <c r="N76" i="6"/>
  <c r="P75" i="6"/>
  <c r="H25" i="6"/>
  <c r="R26" i="6"/>
  <c r="P9" i="6"/>
  <c r="J16" i="6"/>
  <c r="R49" i="6"/>
  <c r="F24" i="6"/>
  <c r="J15" i="6"/>
  <c r="F15" i="6"/>
  <c r="H63" i="6"/>
  <c r="R70" i="6"/>
  <c r="J13" i="6"/>
  <c r="N63" i="6"/>
  <c r="N46" i="6"/>
  <c r="J46" i="6"/>
  <c r="P37" i="6"/>
  <c r="L52" i="6"/>
  <c r="N30" i="6"/>
  <c r="N22" i="6"/>
  <c r="R15" i="6"/>
  <c r="N15" i="6"/>
  <c r="R72" i="6"/>
  <c r="N72" i="6"/>
  <c r="R63" i="6"/>
  <c r="F28" i="6"/>
  <c r="N12" i="6"/>
  <c r="R13" i="6"/>
  <c r="N29" i="6"/>
  <c r="J47" i="6"/>
  <c r="L22" i="6"/>
  <c r="L75" i="6"/>
  <c r="H40" i="6"/>
  <c r="R61" i="6"/>
  <c r="N49" i="6"/>
  <c r="P29" i="6"/>
  <c r="R30" i="6"/>
  <c r="J40" i="6"/>
  <c r="H49" i="6"/>
  <c r="L48" i="6"/>
  <c r="H24" i="6"/>
  <c r="L37" i="6"/>
  <c r="P21" i="6"/>
  <c r="J70" i="6"/>
  <c r="H53" i="6"/>
  <c r="J69" i="6"/>
  <c r="R62" i="6"/>
  <c r="P47" i="6"/>
  <c r="F68" i="6"/>
  <c r="R40" i="6"/>
  <c r="L50" i="6"/>
  <c r="J45" i="6"/>
  <c r="L69" i="6"/>
  <c r="F22" i="6"/>
  <c r="R75" i="6"/>
  <c r="P61" i="6"/>
  <c r="R71" i="6"/>
  <c r="L9" i="6"/>
  <c r="R50" i="6"/>
  <c r="F45" i="6"/>
  <c r="P13" i="6"/>
  <c r="H61" i="6"/>
  <c r="F62" i="6"/>
  <c r="J76" i="6"/>
  <c r="P76" i="6"/>
  <c r="F26" i="6"/>
  <c r="L39" i="6"/>
  <c r="N38" i="6"/>
  <c r="F25" i="6"/>
  <c r="R38" i="6"/>
  <c r="L63" i="6"/>
  <c r="P52" i="6"/>
  <c r="L30" i="6"/>
  <c r="F40" i="6"/>
  <c r="J48" i="6"/>
  <c r="N25" i="6"/>
  <c r="F76" i="6"/>
  <c r="N61" i="6"/>
  <c r="H73" i="6"/>
  <c r="R47" i="6"/>
  <c r="N10" i="6"/>
  <c r="P73" i="6"/>
  <c r="H16" i="6"/>
  <c r="L12" i="6"/>
  <c r="R45" i="6"/>
  <c r="R9" i="6"/>
  <c r="J25" i="6"/>
  <c r="F52" i="6"/>
  <c r="J50" i="6"/>
  <c r="H72" i="6"/>
  <c r="N23" i="6"/>
  <c r="N60" i="6"/>
  <c r="F12" i="6"/>
  <c r="H13" i="6"/>
  <c r="H30" i="6"/>
  <c r="P45" i="6"/>
  <c r="J62" i="6"/>
  <c r="H75" i="6"/>
  <c r="N48" i="6"/>
  <c r="J9" i="6"/>
  <c r="N71" i="6"/>
  <c r="H12" i="6"/>
  <c r="H47" i="6"/>
  <c r="H9" i="6"/>
  <c r="N47" i="6"/>
  <c r="R16" i="6"/>
  <c r="R28" i="6"/>
  <c r="N16" i="6"/>
  <c r="R23" i="6"/>
  <c r="N53" i="6"/>
  <c r="F21" i="6"/>
  <c r="J30" i="6"/>
  <c r="L13" i="6"/>
  <c r="N24" i="6"/>
  <c r="J38" i="6"/>
  <c r="R53" i="6"/>
  <c r="N28" i="6"/>
  <c r="J53" i="6"/>
  <c r="L23" i="6"/>
  <c r="P40" i="6"/>
  <c r="F30" i="6"/>
  <c r="F50" i="6"/>
  <c r="F72" i="6"/>
  <c r="L53" i="6"/>
  <c r="J73" i="6"/>
  <c r="H29" i="6"/>
  <c r="H26" i="6"/>
  <c r="F9" i="6"/>
  <c r="R60" i="6"/>
  <c r="P63" i="6"/>
  <c r="P50" i="6"/>
  <c r="L21" i="6"/>
  <c r="L40" i="6"/>
  <c r="R39" i="6"/>
  <c r="N62" i="6"/>
  <c r="R37" i="6"/>
  <c r="P30" i="6"/>
  <c r="H69" i="6"/>
  <c r="J71" i="6"/>
  <c r="L73" i="6"/>
  <c r="H68" i="6"/>
  <c r="F75" i="6"/>
  <c r="P46" i="6"/>
  <c r="P10" i="6"/>
  <c r="F10" i="6"/>
  <c r="H45" i="6"/>
  <c r="L70" i="6"/>
  <c r="L25" i="6"/>
  <c r="P38" i="6"/>
  <c r="F23" i="6"/>
  <c r="L68" i="6"/>
  <c r="H28" i="6"/>
  <c r="H38" i="6"/>
  <c r="L49" i="6"/>
  <c r="N68" i="6"/>
  <c r="J12" i="6"/>
  <c r="R76" i="6"/>
  <c r="N39" i="6"/>
  <c r="P72" i="6"/>
  <c r="H50" i="6"/>
  <c r="H70" i="6"/>
  <c r="F16" i="6"/>
  <c r="P49" i="6"/>
  <c r="F63" i="6"/>
  <c r="J22" i="6"/>
  <c r="L47" i="6"/>
  <c r="J21" i="6"/>
  <c r="H48" i="6"/>
  <c r="H46" i="6"/>
  <c r="L15" i="6"/>
  <c r="J72" i="6"/>
  <c r="F69" i="6"/>
  <c r="F46" i="6"/>
  <c r="P70" i="6"/>
  <c r="N45" i="6"/>
  <c r="F39" i="6"/>
  <c r="N70" i="6"/>
  <c r="F29" i="6"/>
  <c r="P60" i="6"/>
  <c r="R52" i="6"/>
  <c r="P28" i="6"/>
  <c r="F13" i="6"/>
  <c r="J68" i="6"/>
  <c r="L45" i="6"/>
  <c r="N9" i="6"/>
  <c r="L26" i="6"/>
  <c r="P16" i="6"/>
  <c r="L72" i="6"/>
  <c r="P22" i="6"/>
  <c r="N50" i="6"/>
  <c r="R29" i="6"/>
  <c r="J52" i="6"/>
  <c r="R21" i="6"/>
  <c r="N26" i="6"/>
  <c r="J29" i="6"/>
  <c r="J10" i="6"/>
  <c r="L60" i="6"/>
  <c r="F70" i="6"/>
  <c r="L29" i="6"/>
  <c r="H71" i="6"/>
  <c r="J28" i="6"/>
  <c r="J49" i="6"/>
  <c r="P69" i="6"/>
  <c r="H37" i="6"/>
  <c r="J24" i="6"/>
  <c r="R22" i="6"/>
  <c r="J63" i="6"/>
  <c r="N40" i="6"/>
  <c r="P15" i="6"/>
  <c r="F47" i="6"/>
  <c r="H62" i="6"/>
  <c r="J75" i="6"/>
  <c r="J26" i="6"/>
  <c r="N69" i="6"/>
  <c r="H76" i="6"/>
  <c r="P48" i="6"/>
  <c r="F73" i="6"/>
  <c r="L28" i="6"/>
  <c r="R10" i="6"/>
  <c r="P26" i="6"/>
  <c r="N73" i="6"/>
  <c r="H23" i="6"/>
  <c r="F53" i="6"/>
  <c r="J60" i="6"/>
  <c r="L76" i="6"/>
  <c r="R73" i="6"/>
  <c r="R12" i="6"/>
  <c r="J39" i="6"/>
  <c r="R46" i="6"/>
  <c r="F38" i="6"/>
  <c r="L62" i="6"/>
  <c r="N75" i="6"/>
  <c r="P12" i="6"/>
  <c r="L61" i="6"/>
  <c r="F48" i="6"/>
  <c r="R25" i="6"/>
  <c r="N37" i="6"/>
  <c r="P39" i="6"/>
  <c r="H22" i="6"/>
  <c r="P24" i="6"/>
  <c r="H52" i="6"/>
  <c r="L71" i="6"/>
  <c r="P71" i="6"/>
  <c r="J37" i="6"/>
  <c r="L46" i="6"/>
  <c r="L16" i="6"/>
  <c r="L10" i="6"/>
  <c r="J61" i="6"/>
  <c r="F49" i="6"/>
  <c r="R69" i="6"/>
  <c r="P25" i="6"/>
  <c r="H21" i="6"/>
  <c r="J27" i="6" l="1"/>
  <c r="J64" i="6"/>
  <c r="J66" i="6" s="1"/>
  <c r="J41" i="6"/>
  <c r="J43" i="6" s="1"/>
  <c r="J51" i="6"/>
  <c r="F17" i="6"/>
  <c r="P11" i="6"/>
  <c r="L11" i="6"/>
  <c r="L27" i="6"/>
  <c r="R27" i="6"/>
  <c r="R64" i="6"/>
  <c r="R66" i="6" s="1"/>
  <c r="F41" i="6"/>
  <c r="F43" i="6" s="1"/>
  <c r="J74" i="6"/>
  <c r="J54" i="6"/>
  <c r="J31" i="6"/>
  <c r="R31" i="6"/>
  <c r="P31" i="6"/>
  <c r="F77" i="6"/>
  <c r="P77" i="6"/>
  <c r="H51" i="6"/>
  <c r="F64" i="6"/>
  <c r="F66" i="6" s="1"/>
  <c r="H64" i="6"/>
  <c r="H66" i="6" s="1"/>
  <c r="H27" i="6"/>
  <c r="R51" i="6"/>
  <c r="L54" i="6"/>
  <c r="P17" i="6"/>
  <c r="L64" i="6"/>
  <c r="L66" i="6" s="1"/>
  <c r="F31" i="6"/>
  <c r="N77" i="6"/>
  <c r="N74" i="6"/>
  <c r="J77" i="6"/>
  <c r="R74" i="6"/>
  <c r="H77" i="6"/>
  <c r="H17" i="6"/>
  <c r="P27" i="6"/>
  <c r="F27" i="6"/>
  <c r="N27" i="6"/>
  <c r="F11" i="6"/>
  <c r="N17" i="6"/>
  <c r="P51" i="6"/>
  <c r="L31" i="6"/>
  <c r="N64" i="6"/>
  <c r="N66" i="6" s="1"/>
  <c r="P14" i="6"/>
  <c r="L74" i="6"/>
  <c r="J17" i="6"/>
  <c r="J14" i="6"/>
  <c r="R11" i="6"/>
  <c r="F54" i="6"/>
  <c r="J11" i="6"/>
  <c r="L14" i="6"/>
  <c r="H54" i="6"/>
  <c r="H14" i="6"/>
  <c r="P41" i="6"/>
  <c r="P43" i="6" s="1"/>
  <c r="P64" i="6"/>
  <c r="P66" i="6" s="1"/>
  <c r="R14" i="6"/>
  <c r="L17" i="6"/>
  <c r="L51" i="6"/>
  <c r="R54" i="6"/>
  <c r="R17" i="6"/>
  <c r="P74" i="6"/>
  <c r="L41" i="6"/>
  <c r="L43" i="6" s="1"/>
  <c r="F74" i="6"/>
  <c r="N31" i="6"/>
  <c r="R77" i="6"/>
  <c r="N11" i="6"/>
  <c r="H31" i="6"/>
  <c r="H11" i="6"/>
  <c r="F14" i="6"/>
  <c r="N54" i="6"/>
  <c r="N51" i="6"/>
  <c r="P54" i="6"/>
  <c r="H41" i="6"/>
  <c r="H43" i="6" s="1"/>
  <c r="N14" i="6"/>
  <c r="N41" i="6"/>
  <c r="N43" i="6" s="1"/>
  <c r="R41" i="6"/>
  <c r="R43" i="6" s="1"/>
  <c r="H74" i="6"/>
  <c r="F51" i="6"/>
  <c r="L77" i="6"/>
  <c r="P33" i="6" l="1"/>
  <c r="R56" i="6"/>
  <c r="R58" i="6" s="1"/>
  <c r="H33" i="6"/>
  <c r="F79" i="6"/>
  <c r="F81" i="6" s="1"/>
  <c r="L56" i="6"/>
  <c r="L58" i="6" s="1"/>
  <c r="F33" i="6"/>
  <c r="F19" i="6"/>
  <c r="F84" i="6" s="1"/>
  <c r="P56" i="6"/>
  <c r="P58" i="6" s="1"/>
  <c r="R79" i="6"/>
  <c r="R81" i="6" s="1"/>
  <c r="J79" i="6"/>
  <c r="J81" i="6" s="1"/>
  <c r="J33" i="6"/>
  <c r="N19" i="6"/>
  <c r="N84" i="6" s="1"/>
  <c r="P79" i="6"/>
  <c r="H79" i="6"/>
  <c r="H81" i="6" s="1"/>
  <c r="N56" i="6"/>
  <c r="N58" i="6" s="1"/>
  <c r="R19" i="6"/>
  <c r="R84" i="6" s="1"/>
  <c r="L79" i="6"/>
  <c r="L81" i="6" s="1"/>
  <c r="J56" i="6"/>
  <c r="H56" i="6"/>
  <c r="H58" i="6" s="1"/>
  <c r="P19" i="6"/>
  <c r="P84" i="6" s="1"/>
  <c r="N79" i="6"/>
  <c r="N81" i="6" s="1"/>
  <c r="F56" i="6"/>
  <c r="F58" i="6" s="1"/>
  <c r="R33" i="6"/>
  <c r="N33" i="6"/>
  <c r="L19" i="6"/>
  <c r="L84" i="6" s="1"/>
  <c r="H19" i="6"/>
  <c r="H84" i="6" s="1"/>
  <c r="J19" i="6"/>
  <c r="J84" i="6" s="1"/>
  <c r="L33" i="6"/>
  <c r="F35" i="6" l="1"/>
  <c r="P87" i="6"/>
  <c r="P90" i="6" s="1"/>
  <c r="R35" i="6"/>
  <c r="P81" i="6"/>
  <c r="N35" i="6"/>
  <c r="J87" i="6"/>
  <c r="J90" i="6" s="1"/>
  <c r="F87" i="6"/>
  <c r="F90" i="6" s="1"/>
  <c r="J58" i="6"/>
  <c r="H87" i="6"/>
  <c r="P35" i="6"/>
  <c r="L87" i="6"/>
  <c r="H35" i="6"/>
  <c r="N87" i="6"/>
  <c r="N90" i="6" s="1"/>
  <c r="R87" i="6"/>
  <c r="R90" i="6" s="1"/>
  <c r="J35" i="6"/>
  <c r="L35" i="6"/>
  <c r="N85" i="6"/>
  <c r="R85" i="6"/>
  <c r="L85" i="6"/>
  <c r="P85" i="6"/>
  <c r="J85" i="6"/>
  <c r="H85" i="6"/>
  <c r="L88" i="6" l="1"/>
  <c r="J88" i="6"/>
  <c r="L90" i="6"/>
  <c r="H90" i="6"/>
  <c r="H88" i="6"/>
  <c r="N88" i="6"/>
  <c r="P88" i="6"/>
  <c r="R8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Nichols, Daniel</author>
  </authors>
  <commentList>
    <comment ref="A2" authorId="0" shapeId="0" xr:uid="{818D3247-EC62-4E13-ACB5-BB6240A8D8C3}">
      <text>
        <r>
          <rPr>
            <b/>
            <sz val="9"/>
            <color indexed="81"/>
            <rFont val="Tahoma"/>
            <family val="2"/>
          </rPr>
          <t>Nichols, Daniel:</t>
        </r>
        <r>
          <rPr>
            <sz val="9"/>
            <color indexed="81"/>
            <rFont val="Tahoma"/>
            <family val="2"/>
          </rPr>
          <t xml:space="preserve">
technical names row. OID is auto-incrementing integer value, unique within a PostgreSQL database (not just a table) that can be automatically assigned to each row of a table created</t>
        </r>
      </text>
    </comment>
    <comment ref="A3" authorId="0" shapeId="0" xr:uid="{7A0618B2-CB9A-4F55-9C00-AA4FF70E26CB}">
      <text>
        <r>
          <rPr>
            <b/>
            <sz val="9"/>
            <color indexed="81"/>
            <rFont val="Tahoma"/>
            <family val="2"/>
          </rPr>
          <t>Nichols, Daniel:</t>
        </r>
        <r>
          <rPr>
            <sz val="9"/>
            <color indexed="81"/>
            <rFont val="Tahoma"/>
            <family val="2"/>
          </rPr>
          <t xml:space="preserve">
rptg labels 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Nichols, Daniel</author>
  </authors>
  <commentList>
    <comment ref="C8" authorId="0" shapeId="0" xr:uid="{3A2708C7-681B-4D47-817A-306425DD1C14}">
      <text>
        <r>
          <rPr>
            <b/>
            <sz val="9"/>
            <color indexed="81"/>
            <rFont val="Tahoma"/>
            <family val="2"/>
          </rPr>
          <t>Nichols, Daniel:</t>
        </r>
        <r>
          <rPr>
            <sz val="9"/>
            <color indexed="81"/>
            <rFont val="Tahoma"/>
            <family val="2"/>
          </rPr>
          <t xml:space="preserve">
doesn't exist in Portal metadata</t>
        </r>
      </text>
    </comment>
    <comment ref="D8" authorId="0" shapeId="0" xr:uid="{075801B0-73E1-4B3B-A649-40B6F4ABF875}">
      <text>
        <r>
          <rPr>
            <b/>
            <sz val="9"/>
            <color indexed="81"/>
            <rFont val="Tahoma"/>
            <family val="2"/>
          </rPr>
          <t>Nichols, Daniel:</t>
        </r>
        <r>
          <rPr>
            <sz val="9"/>
            <color indexed="81"/>
            <rFont val="Tahoma"/>
            <family val="2"/>
          </rPr>
          <t xml:space="preserve">
doesn't exist in Portal metadata</t>
        </r>
      </text>
    </comment>
    <comment ref="D26" authorId="0" shapeId="0" xr:uid="{5CA2A1D3-9275-4F63-BF66-C27DD0556A84}">
      <text>
        <r>
          <rPr>
            <b/>
            <sz val="9"/>
            <color indexed="81"/>
            <rFont val="Tahoma"/>
            <family val="2"/>
          </rPr>
          <t>UBO:</t>
        </r>
        <r>
          <rPr>
            <sz val="9"/>
            <color indexed="81"/>
            <rFont val="Tahoma"/>
            <family val="2"/>
          </rPr>
          <t xml:space="preserve">
impact of forecasst compensation rate changes</t>
        </r>
      </text>
    </comment>
    <comment ref="D30" authorId="0" shapeId="0" xr:uid="{2DC39D72-ADD7-4984-A0AC-0F7B179A0C86}">
      <text>
        <r>
          <rPr>
            <b/>
            <sz val="9"/>
            <color indexed="81"/>
            <rFont val="Tahoma"/>
            <family val="2"/>
          </rPr>
          <t>UBO:</t>
        </r>
        <r>
          <rPr>
            <sz val="9"/>
            <color indexed="81"/>
            <rFont val="Tahoma"/>
            <family val="2"/>
          </rPr>
          <t xml:space="preserve">
University tax and chg's to Univ tax &amp; other Univ assessments (buried in Other Exp's)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Nichols, Daniel</author>
  </authors>
  <commentList>
    <comment ref="F1" authorId="0" shapeId="0" xr:uid="{B50D1865-B5EA-48B5-BC4D-00D2D4856F97}">
      <text>
        <r>
          <rPr>
            <b/>
            <sz val="9"/>
            <color indexed="81"/>
            <rFont val="Tahoma"/>
            <family val="2"/>
          </rPr>
          <t>Nichols, Daniel:</t>
        </r>
        <r>
          <rPr>
            <sz val="9"/>
            <color indexed="81"/>
            <rFont val="Tahoma"/>
            <family val="2"/>
          </rPr>
          <t xml:space="preserve">
rev/exp; fg; ln srt</t>
        </r>
      </text>
    </comment>
    <comment ref="G1" authorId="0" shapeId="0" xr:uid="{34E5C817-8921-4FAB-8FB3-168AD4897282}">
      <text>
        <r>
          <rPr>
            <b/>
            <sz val="9"/>
            <color indexed="81"/>
            <rFont val="Tahoma"/>
            <family val="2"/>
          </rPr>
          <t>Nichols, Daniel:</t>
        </r>
        <r>
          <rPr>
            <sz val="9"/>
            <color indexed="81"/>
            <rFont val="Tahoma"/>
            <family val="2"/>
          </rPr>
          <t xml:space="preserve">
rev/exp; fg; ln srt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0C08F9-FE04-4D66-9D82-B1DF6B9C1EF2}" name="Query - categ" description="Connection to the 'categ' query in the workbook." type="100" refreshedVersion="6" minRefreshableVersion="5">
    <extLst>
      <ext xmlns:x15="http://schemas.microsoft.com/office/spreadsheetml/2010/11/main" uri="{DE250136-89BD-433C-8126-D09CA5730AF9}">
        <x15:connection id="58cc8374-bf44-4a55-b7dc-d7426d192919"/>
      </ext>
    </extLst>
  </connection>
  <connection id="2" xr16:uid="{BB1D97F1-C879-482D-A376-9B57A151E29C}" name="Query - chart" description="Connection to the 'chart' query in the workbook." type="100" refreshedVersion="6" minRefreshableVersion="5">
    <extLst>
      <ext xmlns:x15="http://schemas.microsoft.com/office/spreadsheetml/2010/11/main" uri="{DE250136-89BD-433C-8126-D09CA5730AF9}">
        <x15:connection id="35c06532-5ac2-4e33-acac-5fa5d0a3fe98"/>
      </ext>
    </extLst>
  </connection>
  <connection id="3" xr16:uid="{A1817B64-6A1F-4B9F-9751-46BEF8D0008E}" name="Query - DynamicFile" description="Connection to the 'DynamicFile' query in the workbook." type="100" refreshedVersion="6" minRefreshableVersion="5">
    <extLst>
      <ext xmlns:x15="http://schemas.microsoft.com/office/spreadsheetml/2010/11/main" uri="{DE250136-89BD-433C-8126-D09CA5730AF9}">
        <x15:connection id="1c45e6bd-c939-4fde-9845-414368dfabe7"/>
      </ext>
    </extLst>
  </connection>
  <connection id="4" xr16:uid="{B0503DF4-1F45-4B01-9F7B-91946955A6D5}" name="Query - DynamicPath" description="Connection to the 'DynamicPath' query in the workbook." type="100" refreshedVersion="6" minRefreshableVersion="5">
    <extLst>
      <ext xmlns:x15="http://schemas.microsoft.com/office/spreadsheetml/2010/11/main" uri="{DE250136-89BD-433C-8126-D09CA5730AF9}">
        <x15:connection id="65c0df50-cf6a-40d0-981e-83a7ddf65d3e"/>
      </ext>
    </extLst>
  </connection>
  <connection id="5" xr16:uid="{B0F939D5-77F3-4767-89E9-769082DC6B53}" name="Query - FS_Map(1)" description="Connection to the 'FS_Map' query in the workbook." type="100" refreshedVersion="6" minRefreshableVersion="5">
    <extLst>
      <ext xmlns:x15="http://schemas.microsoft.com/office/spreadsheetml/2010/11/main" uri="{DE250136-89BD-433C-8126-D09CA5730AF9}">
        <x15:connection id="925b1b61-3fcd-4ae7-8b91-913657e9ddad"/>
      </ext>
    </extLst>
  </connection>
  <connection id="6" xr16:uid="{6EF980E5-D93E-413C-83EF-0EA97B6E50E1}" name="Query - Portal" description="Connection to the 'Portal' query in the workbook." type="100" refreshedVersion="6" minRefreshableVersion="5" saveData="1">
    <extLst>
      <ext xmlns:x15="http://schemas.microsoft.com/office/spreadsheetml/2010/11/main" uri="{DE250136-89BD-433C-8126-D09CA5730AF9}">
        <x15:connection id="d4bf4623-580f-4a46-b630-d3a384d600cb"/>
      </ext>
    </extLst>
  </connection>
  <connection id="7" xr16:uid="{3E218FDD-6A7B-4D90-8B8F-13AE02BA62E3}" name="Query - subcateg" description="Connection to the 'subcateg' query in the workbook." type="100" refreshedVersion="6" minRefreshableVersion="5">
    <extLst>
      <ext xmlns:x15="http://schemas.microsoft.com/office/spreadsheetml/2010/11/main" uri="{DE250136-89BD-433C-8126-D09CA5730AF9}">
        <x15:connection id="7442c7c8-9a29-4322-ac9c-40360f1c10d3"/>
      </ext>
    </extLst>
  </connection>
  <connection id="8" xr16:uid="{D42B607F-C960-4A73-B77E-40213AD21246}"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0">
    <s v="ThisWorkbookDataModel"/>
    <s v="#,0"/>
    <s v="[Portal].[Scenario].&amp;[FY21 Adj Base Budg]"/>
    <s v="[Portal].[Scenario].&amp;[FY21 Projection]"/>
    <s v="[Portal].[Scenario].&amp;[FY22 Projection]"/>
    <s v="[Portal].[Scenario].&amp;[FY26 Projection]"/>
    <s v="[Portal].[Scenario].&amp;[FY23 Projection]"/>
    <s v="[Portal].[Scenario].&amp;[FY24 Projection]"/>
    <s v="[Portal].[Scenario].&amp;[FY25 Projection]"/>
    <s v="[FS_Map].[COMP_KEY_fix].&amp;[2-3-5.2]"/>
    <s v="[FS_Map].[COMP_KEY_fix].&amp;[2-3-5.1]"/>
    <s v="[FS_Map].[COMP_KEY_fix].&amp;[2-3-3.1]"/>
    <s v="[FS_Map].[COMP_KEY_fix].&amp;[2-3-2.1]"/>
    <s v="[FS_Map].[COMP_KEY_fix].&amp;[2-3-1.4]"/>
    <s v="[FS_Map].[COMP_KEY_fix].&amp;[2-3-1.3]"/>
    <s v="[FS_Map].[COMP_KEY_fix].&amp;[2-3-1.2]"/>
    <s v="[FS_Map].[COMP_KEY_fix].&amp;[1-3-3.2]"/>
    <s v="[FS_Map].[COMP_KEY_fix].&amp;[1-3-3.1]"/>
    <s v="[FS_Map].[COMP_KEY_fix].&amp;[1-3-2.1]"/>
    <s v="[FS_Map].[COMP_KEY_fix].&amp;[1-3-1]"/>
    <s v="[FS_Map].[COMP_KEY_fix].&amp;[2-2-4.2]"/>
    <s v="[FS_Map].[COMP_KEY_fix].&amp;[2-2-4]"/>
    <s v="[FS_Map].[COMP_KEY_fix].&amp;[2-2-2.1]"/>
    <s v="[FS_Map].[COMP_KEY_fix].&amp;[2-2-1.4]"/>
    <s v="[FS_Map].[COMP_KEY_fix].&amp;[2-2-1.3]"/>
    <s v="[FS_Map].[COMP_KEY_fix].&amp;[2-2-1.2]"/>
    <s v="[FS_Map].[COMP_KEY_fix].&amp;[2-2-1.1]"/>
    <s v="[FS_Map].[COMP_KEY_fix].&amp;[1-2-3.2]"/>
    <s v="[FS_Map].[COMP_KEY_fix].&amp;[1-2-2]"/>
    <s v="[FS_Map].[COMP_KEY_fix].&amp;[1-2-1]"/>
    <s v="[FS_Map].[COMP_KEY_fix].&amp;[2-1-5.2]"/>
    <s v="[FS_Map].[COMP_KEY_fix].&amp;[2-1-5.1]"/>
    <s v="[FS_Map].[COMP_KEY_fix].&amp;[2-1-5]"/>
    <s v="[FS_Map].[COMP_KEY_fix].&amp;[2-1-3.1]"/>
    <s v="[FS_Map].[COMP_KEY_fix].&amp;[2-1-2.1]"/>
    <s v="[FS_Map].[COMP_KEY_fix].&amp;[2-1-1.3]"/>
    <s v="[FS_Map].[COMP_KEY_fix].&amp;[2-1-1.2]"/>
    <s v="[FS_Map].[COMP_KEY_fix].&amp;[2-1-1.1]"/>
    <s v="[FS_Map].[COMP_KEY_fix].&amp;[1-1-4.2]"/>
    <s v="[FS_Map].[COMP_KEY_fix].&amp;[1-1-4.1]"/>
    <s v="[FS_Map].[COMP_KEY_fix].&amp;[1-1-3.2]"/>
    <s v="[FS_Map].[COMP_KEY_fix].&amp;[1-1-3.1]"/>
    <s v="[FS_Map].[COMP_KEY_fix].&amp;[1-1-1]"/>
    <s v="[FS_Map].[COMP_KEY_fix].&amp;[2-3-1.1]"/>
    <s v="[FS_Map].[COMP_KEY_fix].&amp;[2-2-3.1]"/>
    <s v="[FS_Map].[COMP_KEY_fix].&amp;[1-2-3.1]"/>
    <s v="[FS_Map].[COMP_KEY_fix].&amp;[2-1-1.4]"/>
    <s v="[FS_Map].[COMP_KEY_fix].&amp;[1-1-2]"/>
    <s v="[Measures].[Tot Amt]"/>
    <s v="[Portal].[chart_cd].&amp;[EA]"/>
  </metadataStrings>
  <mdxMetadata count="273">
    <mdx n="0" f="v">
      <t c="4" si="1">
        <n x="48"/>
        <n x="49"/>
        <n x="3"/>
        <n x="43"/>
      </t>
    </mdx>
    <mdx n="0" f="v">
      <t c="4" si="1">
        <n x="48"/>
        <n x="49"/>
        <n x="2"/>
        <n x="45"/>
      </t>
    </mdx>
    <mdx n="0" f="v">
      <t c="4" si="1">
        <n x="48"/>
        <n x="49"/>
        <n x="6"/>
        <n x="32"/>
      </t>
    </mdx>
    <mdx n="0" f="v">
      <t c="4" si="1">
        <n x="48"/>
        <n x="49"/>
        <n x="2"/>
        <n x="32"/>
      </t>
    </mdx>
    <mdx n="0" f="v">
      <t c="4" si="1">
        <n x="48"/>
        <n x="49"/>
        <n x="4"/>
        <n x="11"/>
      </t>
    </mdx>
    <mdx n="0" f="v">
      <t c="4" si="1">
        <n x="48"/>
        <n x="49"/>
        <n x="4"/>
        <n x="21"/>
      </t>
    </mdx>
    <mdx n="0" f="v">
      <t c="4" si="1">
        <n x="48"/>
        <n x="49"/>
        <n x="5"/>
        <n x="46"/>
      </t>
    </mdx>
    <mdx n="0" f="v">
      <t c="4" si="1">
        <n x="48"/>
        <n x="49"/>
        <n x="8"/>
        <n x="35"/>
      </t>
    </mdx>
    <mdx n="0" f="v">
      <t c="4" si="1">
        <n x="48"/>
        <n x="49"/>
        <n x="2"/>
        <n x="15"/>
      </t>
    </mdx>
    <mdx n="0" f="v">
      <t c="4" si="1">
        <n x="48"/>
        <n x="49"/>
        <n x="4"/>
        <n x="10"/>
      </t>
    </mdx>
    <mdx n="0" f="v">
      <t c="4" si="1">
        <n x="48"/>
        <n x="49"/>
        <n x="6"/>
        <n x="38"/>
      </t>
    </mdx>
    <mdx n="0" f="v">
      <t c="4" si="1">
        <n x="48"/>
        <n x="49"/>
        <n x="7"/>
        <n x="36"/>
      </t>
    </mdx>
    <mdx n="0" f="v">
      <t c="4" si="1">
        <n x="48"/>
        <n x="49"/>
        <n x="7"/>
        <n x="43"/>
      </t>
    </mdx>
    <mdx n="0" f="v">
      <t c="4" si="1">
        <n x="48"/>
        <n x="49"/>
        <n x="5"/>
        <n x="11"/>
      </t>
    </mdx>
    <mdx n="0" f="v">
      <t c="4" si="1">
        <n x="48"/>
        <n x="49"/>
        <n x="3"/>
        <n x="27"/>
      </t>
    </mdx>
    <mdx n="0" f="v">
      <t c="4" si="1">
        <n x="48"/>
        <n x="49"/>
        <n x="4"/>
        <n x="27"/>
      </t>
    </mdx>
    <mdx n="0" f="v">
      <t c="4" si="1">
        <n x="48"/>
        <n x="49"/>
        <n x="7"/>
        <n x="27"/>
      </t>
    </mdx>
    <mdx n="0" f="v">
      <t c="4" si="1">
        <n x="48"/>
        <n x="49"/>
        <n x="6"/>
        <n x="35"/>
      </t>
    </mdx>
    <mdx n="0" f="v">
      <t c="4" si="1">
        <n x="48"/>
        <n x="49"/>
        <n x="5"/>
        <n x="16"/>
      </t>
    </mdx>
    <mdx n="0" f="v">
      <t c="4" si="1">
        <n x="48"/>
        <n x="49"/>
        <n x="6"/>
        <n x="42"/>
      </t>
    </mdx>
    <mdx n="0" f="v">
      <t c="4" si="1">
        <n x="48"/>
        <n x="49"/>
        <n x="5"/>
        <n x="31"/>
      </t>
    </mdx>
    <mdx n="0" f="v">
      <t c="4" si="1">
        <n x="48"/>
        <n x="49"/>
        <n x="7"/>
        <n x="37"/>
      </t>
    </mdx>
    <mdx n="0" f="v">
      <t c="4" si="1">
        <n x="48"/>
        <n x="49"/>
        <n x="7"/>
        <n x="34"/>
      </t>
    </mdx>
    <mdx n="0" f="v">
      <t c="4" si="1">
        <n x="48"/>
        <n x="49"/>
        <n x="7"/>
        <n x="47"/>
      </t>
    </mdx>
    <mdx n="0" f="v">
      <t c="4" si="1">
        <n x="48"/>
        <n x="49"/>
        <n x="6"/>
        <n x="13"/>
      </t>
    </mdx>
    <mdx n="0" f="v">
      <t c="4" si="1">
        <n x="48"/>
        <n x="49"/>
        <n x="7"/>
        <n x="12"/>
      </t>
    </mdx>
    <mdx n="0" f="v">
      <t c="4" si="1">
        <n x="48"/>
        <n x="49"/>
        <n x="4"/>
        <n x="25"/>
      </t>
    </mdx>
    <mdx n="0" f="v">
      <t c="4" si="1">
        <n x="48"/>
        <n x="49"/>
        <n x="2"/>
        <n x="17"/>
      </t>
    </mdx>
    <mdx n="0" f="v">
      <t c="4" si="1">
        <n x="48"/>
        <n x="49"/>
        <n x="6"/>
        <n x="9"/>
      </t>
    </mdx>
    <mdx n="0" f="v">
      <t c="4" si="1">
        <n x="48"/>
        <n x="49"/>
        <n x="4"/>
        <n x="35"/>
      </t>
    </mdx>
    <mdx n="0" f="v">
      <t c="4" si="1">
        <n x="48"/>
        <n x="49"/>
        <n x="6"/>
        <n x="37"/>
      </t>
    </mdx>
    <mdx n="0" f="v">
      <t c="4" si="1">
        <n x="48"/>
        <n x="49"/>
        <n x="8"/>
        <n x="30"/>
      </t>
    </mdx>
    <mdx n="0" f="v">
      <t c="4" si="1">
        <n x="48"/>
        <n x="49"/>
        <n x="3"/>
        <n x="28"/>
      </t>
    </mdx>
    <mdx n="0" f="v">
      <t c="4" si="1">
        <n x="48"/>
        <n x="49"/>
        <n x="2"/>
        <n x="39"/>
      </t>
    </mdx>
    <mdx n="0" f="v">
      <t c="4" si="1">
        <n x="48"/>
        <n x="49"/>
        <n x="2"/>
        <n x="36"/>
      </t>
    </mdx>
    <mdx n="0" f="v">
      <t c="4" si="1">
        <n x="48"/>
        <n x="49"/>
        <n x="7"/>
        <n x="13"/>
      </t>
    </mdx>
    <mdx n="0" f="v">
      <t c="4" si="1">
        <n x="48"/>
        <n x="49"/>
        <n x="2"/>
        <n x="13"/>
      </t>
    </mdx>
    <mdx n="0" f="v">
      <t c="4" si="1">
        <n x="48"/>
        <n x="49"/>
        <n x="5"/>
        <n x="40"/>
      </t>
    </mdx>
    <mdx n="0" f="v">
      <t c="4" si="1">
        <n x="48"/>
        <n x="49"/>
        <n x="2"/>
        <n x="38"/>
      </t>
    </mdx>
    <mdx n="0" f="v">
      <t c="4" si="1">
        <n x="48"/>
        <n x="49"/>
        <n x="4"/>
        <n x="37"/>
      </t>
    </mdx>
    <mdx n="0" f="v">
      <t c="4" si="1">
        <n x="48"/>
        <n x="49"/>
        <n x="4"/>
        <n x="38"/>
      </t>
    </mdx>
    <mdx n="0" f="v">
      <t c="4" si="1">
        <n x="48"/>
        <n x="49"/>
        <n x="8"/>
        <n x="24"/>
      </t>
    </mdx>
    <mdx n="0" f="v">
      <t c="4" si="1">
        <n x="48"/>
        <n x="49"/>
        <n x="4"/>
        <n x="17"/>
      </t>
    </mdx>
    <mdx n="0" f="v">
      <t c="4" si="1">
        <n x="48"/>
        <n x="49"/>
        <n x="7"/>
        <n x="46"/>
      </t>
    </mdx>
    <mdx n="0" f="v">
      <t c="4" si="1">
        <n x="48"/>
        <n x="49"/>
        <n x="6"/>
        <n x="28"/>
      </t>
    </mdx>
    <mdx n="0" f="v">
      <t c="4" si="1">
        <n x="48"/>
        <n x="49"/>
        <n x="6"/>
        <n x="16"/>
      </t>
    </mdx>
    <mdx n="0" f="v">
      <t c="4" si="1">
        <n x="48"/>
        <n x="49"/>
        <n x="2"/>
        <n x="14"/>
      </t>
    </mdx>
    <mdx n="0" f="v">
      <t c="4" si="1">
        <n x="48"/>
        <n x="49"/>
        <n x="8"/>
        <n x="15"/>
      </t>
    </mdx>
    <mdx n="0" f="v">
      <t c="4" si="1">
        <n x="48"/>
        <n x="49"/>
        <n x="4"/>
        <n x="14"/>
      </t>
    </mdx>
    <mdx n="0" f="v">
      <t c="4" si="1">
        <n x="48"/>
        <n x="49"/>
        <n x="7"/>
        <n x="35"/>
      </t>
    </mdx>
    <mdx n="0" f="v">
      <t c="4" si="1">
        <n x="48"/>
        <n x="49"/>
        <n x="2"/>
        <n x="47"/>
      </t>
    </mdx>
    <mdx n="0" f="v">
      <t c="4" si="1">
        <n x="48"/>
        <n x="49"/>
        <n x="4"/>
        <n x="20"/>
      </t>
    </mdx>
    <mdx n="0" f="v">
      <t c="4" si="1">
        <n x="48"/>
        <n x="49"/>
        <n x="7"/>
        <n x="41"/>
      </t>
    </mdx>
    <mdx n="0" f="v">
      <t c="4" si="1">
        <n x="48"/>
        <n x="49"/>
        <n x="3"/>
        <n x="33"/>
      </t>
    </mdx>
    <mdx n="0" f="v">
      <t c="4" si="1">
        <n x="48"/>
        <n x="49"/>
        <n x="7"/>
        <n x="10"/>
      </t>
    </mdx>
    <mdx n="0" f="v">
      <t c="4" si="1">
        <n x="48"/>
        <n x="49"/>
        <n x="7"/>
        <n x="29"/>
      </t>
    </mdx>
    <mdx n="0" f="v">
      <t c="4" si="1">
        <n x="48"/>
        <n x="49"/>
        <n x="4"/>
        <n x="34"/>
      </t>
    </mdx>
    <mdx n="0" f="v">
      <t c="4" si="1">
        <n x="48"/>
        <n x="49"/>
        <n x="8"/>
        <n x="25"/>
      </t>
    </mdx>
    <mdx n="0" f="v">
      <t c="4" si="1">
        <n x="48"/>
        <n x="49"/>
        <n x="7"/>
        <n x="32"/>
      </t>
    </mdx>
    <mdx n="0" f="v">
      <t c="4" si="1">
        <n x="48"/>
        <n x="49"/>
        <n x="2"/>
        <n x="19"/>
      </t>
    </mdx>
    <mdx n="0" f="v">
      <t c="4" si="1">
        <n x="48"/>
        <n x="49"/>
        <n x="2"/>
        <n x="29"/>
      </t>
    </mdx>
    <mdx n="0" f="v">
      <t c="4" si="1">
        <n x="48"/>
        <n x="49"/>
        <n x="5"/>
        <n x="9"/>
      </t>
    </mdx>
    <mdx n="0" f="v">
      <t c="4" si="1">
        <n x="48"/>
        <n x="49"/>
        <n x="2"/>
        <n x="44"/>
      </t>
    </mdx>
    <mdx n="0" f="v">
      <t c="4" si="1">
        <n x="48"/>
        <n x="49"/>
        <n x="2"/>
        <n x="22"/>
      </t>
    </mdx>
    <mdx n="0" f="v">
      <t c="4" si="1">
        <n x="48"/>
        <n x="49"/>
        <n x="7"/>
        <n x="24"/>
      </t>
    </mdx>
    <mdx n="0" f="v">
      <t c="4" si="1">
        <n x="48"/>
        <n x="49"/>
        <n x="7"/>
        <n x="14"/>
      </t>
    </mdx>
    <mdx n="0" f="v">
      <t c="4" si="1">
        <n x="48"/>
        <n x="49"/>
        <n x="5"/>
        <n x="47"/>
      </t>
    </mdx>
    <mdx n="0" f="v">
      <t c="4" si="1">
        <n x="48"/>
        <n x="49"/>
        <n x="2"/>
        <n x="20"/>
      </t>
    </mdx>
    <mdx n="0" f="v">
      <t c="4" si="1">
        <n x="48"/>
        <n x="49"/>
        <n x="3"/>
        <n x="14"/>
      </t>
    </mdx>
    <mdx n="0" f="v">
      <t c="4" si="1">
        <n x="48"/>
        <n x="49"/>
        <n x="5"/>
        <n x="37"/>
      </t>
    </mdx>
    <mdx n="0" f="v">
      <t c="4" si="1">
        <n x="48"/>
        <n x="49"/>
        <n x="7"/>
        <n x="21"/>
      </t>
    </mdx>
    <mdx n="0" f="v">
      <t c="4" si="1">
        <n x="48"/>
        <n x="49"/>
        <n x="7"/>
        <n x="9"/>
      </t>
    </mdx>
    <mdx n="0" f="v">
      <t c="4" si="1">
        <n x="48"/>
        <n x="49"/>
        <n x="2"/>
        <n x="25"/>
      </t>
    </mdx>
    <mdx n="0" f="v">
      <t c="4" si="1">
        <n x="48"/>
        <n x="49"/>
        <n x="4"/>
        <n x="33"/>
      </t>
    </mdx>
    <mdx n="0" f="v">
      <t c="4" si="1">
        <n x="48"/>
        <n x="49"/>
        <n x="6"/>
        <n x="26"/>
      </t>
    </mdx>
    <mdx n="0" f="v">
      <t c="4" si="1">
        <n x="48"/>
        <n x="49"/>
        <n x="7"/>
        <n x="16"/>
      </t>
    </mdx>
    <mdx n="0" f="v">
      <t c="4" si="1">
        <n x="48"/>
        <n x="49"/>
        <n x="2"/>
        <n x="12"/>
      </t>
    </mdx>
    <mdx n="0" f="v">
      <t c="4" si="1">
        <n x="48"/>
        <n x="49"/>
        <n x="5"/>
        <n x="41"/>
      </t>
    </mdx>
    <mdx n="0" f="v">
      <t c="4" si="1">
        <n x="48"/>
        <n x="49"/>
        <n x="5"/>
        <n x="18"/>
      </t>
    </mdx>
    <mdx n="0" f="v">
      <t c="4" si="1">
        <n x="48"/>
        <n x="49"/>
        <n x="3"/>
        <n x="22"/>
      </t>
    </mdx>
    <mdx n="0" f="v">
      <t c="4" si="1">
        <n x="48"/>
        <n x="49"/>
        <n x="8"/>
        <n x="39"/>
      </t>
    </mdx>
    <mdx n="0" f="v">
      <t c="4" si="1">
        <n x="48"/>
        <n x="49"/>
        <n x="2"/>
        <n x="35"/>
      </t>
    </mdx>
    <mdx n="0" f="v">
      <t c="4" si="1">
        <n x="48"/>
        <n x="49"/>
        <n x="8"/>
        <n x="36"/>
      </t>
    </mdx>
    <mdx n="0" f="v">
      <t c="4" si="1">
        <n x="48"/>
        <n x="49"/>
        <n x="6"/>
        <n x="47"/>
      </t>
    </mdx>
    <mdx n="0" f="v">
      <t c="4" si="1">
        <n x="48"/>
        <n x="49"/>
        <n x="6"/>
        <n x="24"/>
      </t>
    </mdx>
    <mdx n="0" f="v">
      <t c="4" si="1">
        <n x="48"/>
        <n x="49"/>
        <n x="8"/>
        <n x="43"/>
      </t>
    </mdx>
    <mdx n="0" f="v">
      <t c="4" si="1">
        <n x="48"/>
        <n x="49"/>
        <n x="2"/>
        <n x="9"/>
      </t>
    </mdx>
    <mdx n="0" f="v">
      <t c="4" si="1">
        <n x="48"/>
        <n x="49"/>
        <n x="8"/>
        <n x="11"/>
      </t>
    </mdx>
    <mdx n="0" f="v">
      <t c="4" si="1">
        <n x="48"/>
        <n x="49"/>
        <n x="8"/>
        <n x="13"/>
      </t>
    </mdx>
    <mdx n="0" f="v">
      <t c="4" si="1">
        <n x="48"/>
        <n x="49"/>
        <n x="6"/>
        <n x="20"/>
      </t>
    </mdx>
    <mdx n="0" f="v">
      <t c="4" si="1">
        <n x="48"/>
        <n x="49"/>
        <n x="8"/>
        <n x="29"/>
      </t>
    </mdx>
    <mdx n="0" f="v">
      <t c="4" si="1">
        <n x="48"/>
        <n x="49"/>
        <n x="4"/>
        <n x="26"/>
      </t>
    </mdx>
    <mdx n="0" f="v">
      <t c="4" si="1">
        <n x="48"/>
        <n x="49"/>
        <n x="5"/>
        <n x="17"/>
      </t>
    </mdx>
    <mdx n="0" f="v">
      <t c="4" si="1">
        <n x="48"/>
        <n x="49"/>
        <n x="3"/>
        <n x="39"/>
      </t>
    </mdx>
    <mdx n="0" f="v">
      <t c="4" si="1">
        <n x="48"/>
        <n x="49"/>
        <n x="6"/>
        <n x="27"/>
      </t>
    </mdx>
    <mdx n="0" f="v">
      <t c="4" si="1">
        <n x="48"/>
        <n x="49"/>
        <n x="3"/>
        <n x="15"/>
      </t>
    </mdx>
    <mdx n="0" f="v">
      <t c="4" si="1">
        <n x="48"/>
        <n x="49"/>
        <n x="5"/>
        <n x="15"/>
      </t>
    </mdx>
    <mdx n="0" f="v">
      <t c="4" si="1">
        <n x="48"/>
        <n x="49"/>
        <n x="3"/>
        <n x="16"/>
      </t>
    </mdx>
    <mdx n="0" f="v">
      <t c="4" si="1">
        <n x="48"/>
        <n x="49"/>
        <n x="5"/>
        <n x="10"/>
      </t>
    </mdx>
    <mdx n="0" f="v">
      <t c="4" si="1">
        <n x="48"/>
        <n x="49"/>
        <n x="7"/>
        <n x="44"/>
      </t>
    </mdx>
    <mdx n="0" f="v">
      <t c="4" si="1">
        <n x="48"/>
        <n x="49"/>
        <n x="5"/>
        <n x="28"/>
      </t>
    </mdx>
    <mdx n="0" f="v">
      <t c="4" si="1">
        <n x="48"/>
        <n x="49"/>
        <n x="7"/>
        <n x="31"/>
      </t>
    </mdx>
    <mdx n="0" f="v">
      <t c="4" si="1">
        <n x="48"/>
        <n x="49"/>
        <n x="8"/>
        <n x="22"/>
      </t>
    </mdx>
    <mdx n="0" f="v">
      <t c="4" si="1">
        <n x="48"/>
        <n x="49"/>
        <n x="3"/>
        <n x="23"/>
      </t>
    </mdx>
    <mdx n="0" f="v">
      <t c="4" si="1">
        <n x="48"/>
        <n x="49"/>
        <n x="5"/>
        <n x="22"/>
      </t>
    </mdx>
    <mdx n="0" f="v">
      <t c="4" si="1">
        <n x="48"/>
        <n x="49"/>
        <n x="2"/>
        <n x="43"/>
      </t>
    </mdx>
    <mdx n="0" f="v">
      <t c="4" si="1">
        <n x="48"/>
        <n x="49"/>
        <n x="3"/>
        <n x="10"/>
      </t>
    </mdx>
    <mdx n="0" f="v">
      <t c="4" si="1">
        <n x="48"/>
        <n x="49"/>
        <n x="3"/>
        <n x="30"/>
      </t>
    </mdx>
    <mdx n="0" f="v">
      <t c="4" si="1">
        <n x="48"/>
        <n x="49"/>
        <n x="6"/>
        <n x="15"/>
      </t>
    </mdx>
    <mdx n="0" f="v">
      <t c="4" si="1">
        <n x="48"/>
        <n x="49"/>
        <n x="8"/>
        <n x="21"/>
      </t>
    </mdx>
    <mdx n="0" f="v">
      <t c="4" si="1">
        <n x="48"/>
        <n x="49"/>
        <n x="6"/>
        <n x="31"/>
      </t>
    </mdx>
    <mdx n="0" f="v">
      <t c="4" si="1">
        <n x="48"/>
        <n x="49"/>
        <n x="3"/>
        <n x="29"/>
      </t>
    </mdx>
    <mdx n="0" f="v">
      <t c="4" si="1">
        <n x="48"/>
        <n x="49"/>
        <n x="3"/>
        <n x="20"/>
      </t>
    </mdx>
    <mdx n="0" f="v">
      <t c="4" si="1">
        <n x="48"/>
        <n x="49"/>
        <n x="7"/>
        <n x="19"/>
      </t>
    </mdx>
    <mdx n="0" f="v">
      <t c="4" si="1">
        <n x="48"/>
        <n x="49"/>
        <n x="4"/>
        <n x="30"/>
      </t>
    </mdx>
    <mdx n="0" f="v">
      <t c="4" si="1">
        <n x="48"/>
        <n x="49"/>
        <n x="5"/>
        <n x="39"/>
      </t>
    </mdx>
    <mdx n="0" f="v">
      <t c="4" si="1">
        <n x="48"/>
        <n x="49"/>
        <n x="4"/>
        <n x="22"/>
      </t>
    </mdx>
    <mdx n="0" f="v">
      <t c="4" si="1">
        <n x="48"/>
        <n x="49"/>
        <n x="2"/>
        <n x="42"/>
      </t>
    </mdx>
    <mdx n="0" f="v">
      <t c="4" si="1">
        <n x="48"/>
        <n x="49"/>
        <n x="8"/>
        <n x="41"/>
      </t>
    </mdx>
    <mdx n="0" f="v">
      <t c="4" si="1">
        <n x="48"/>
        <n x="49"/>
        <n x="8"/>
        <n x="45"/>
      </t>
    </mdx>
    <mdx n="0" f="v">
      <t c="4" si="1">
        <n x="48"/>
        <n x="49"/>
        <n x="2"/>
        <n x="21"/>
      </t>
    </mdx>
    <mdx n="0" f="v">
      <t c="4" si="1">
        <n x="48"/>
        <n x="49"/>
        <n x="7"/>
        <n x="38"/>
      </t>
    </mdx>
    <mdx n="0" f="v">
      <t c="4" si="1">
        <n x="48"/>
        <n x="49"/>
        <n x="8"/>
        <n x="32"/>
      </t>
    </mdx>
    <mdx n="0" f="v">
      <t c="4" si="1">
        <n x="48"/>
        <n x="49"/>
        <n x="5"/>
        <n x="44"/>
      </t>
    </mdx>
    <mdx n="0" f="v">
      <t c="4" si="1">
        <n x="48"/>
        <n x="49"/>
        <n x="7"/>
        <n x="39"/>
      </t>
    </mdx>
    <mdx n="0" f="v">
      <t c="4" si="1">
        <n x="48"/>
        <n x="49"/>
        <n x="7"/>
        <n x="45"/>
      </t>
    </mdx>
    <mdx n="0" f="v">
      <t c="4" si="1">
        <n x="48"/>
        <n x="49"/>
        <n x="6"/>
        <n x="33"/>
      </t>
    </mdx>
    <mdx n="0" f="v">
      <t c="4" si="1">
        <n x="48"/>
        <n x="49"/>
        <n x="2"/>
        <n x="33"/>
      </t>
    </mdx>
    <mdx n="0" f="v">
      <t c="4" si="1">
        <n x="48"/>
        <n x="49"/>
        <n x="5"/>
        <n x="38"/>
      </t>
    </mdx>
    <mdx n="0" f="v">
      <t c="4" si="1">
        <n x="48"/>
        <n x="49"/>
        <n x="2"/>
        <n x="31"/>
      </t>
    </mdx>
    <mdx n="0" f="v">
      <t c="4" si="1">
        <n x="48"/>
        <n x="49"/>
        <n x="8"/>
        <n x="33"/>
      </t>
    </mdx>
    <mdx n="0" f="v">
      <t c="4" si="1">
        <n x="48"/>
        <n x="49"/>
        <n x="7"/>
        <n x="20"/>
      </t>
    </mdx>
    <mdx n="0" f="v">
      <t c="4" si="1">
        <n x="48"/>
        <n x="49"/>
        <n x="8"/>
        <n x="42"/>
      </t>
    </mdx>
    <mdx n="0" f="v">
      <t c="4" si="1">
        <n x="48"/>
        <n x="49"/>
        <n x="7"/>
        <n x="33"/>
      </t>
    </mdx>
    <mdx n="0" f="v">
      <t c="4" si="1">
        <n x="48"/>
        <n x="49"/>
        <n x="6"/>
        <n x="46"/>
      </t>
    </mdx>
    <mdx n="0" f="v">
      <t c="4" si="1">
        <n x="48"/>
        <n x="49"/>
        <n x="8"/>
        <n x="10"/>
      </t>
    </mdx>
    <mdx n="0" f="v">
      <t c="4" si="1">
        <n x="48"/>
        <n x="49"/>
        <n x="8"/>
        <n x="14"/>
      </t>
    </mdx>
    <mdx n="0" f="v">
      <t c="4" si="1">
        <n x="48"/>
        <n x="49"/>
        <n x="7"/>
        <n x="15"/>
      </t>
    </mdx>
    <mdx n="0" f="v">
      <t c="4" si="1">
        <n x="48"/>
        <n x="49"/>
        <n x="4"/>
        <n x="9"/>
      </t>
    </mdx>
    <mdx n="0" f="v">
      <t c="4" si="1">
        <n x="48"/>
        <n x="49"/>
        <n x="3"/>
        <n x="41"/>
      </t>
    </mdx>
    <mdx n="0" f="v">
      <t c="4" si="1">
        <n x="48"/>
        <n x="49"/>
        <n x="6"/>
        <n x="19"/>
      </t>
    </mdx>
    <mdx n="0" f="v">
      <t c="4" si="1">
        <n x="48"/>
        <n x="49"/>
        <n x="4"/>
        <n x="45"/>
      </t>
    </mdx>
    <mdx n="0" f="v">
      <t c="4" si="1">
        <n x="48"/>
        <n x="49"/>
        <n x="7"/>
        <n x="22"/>
      </t>
    </mdx>
    <mdx n="0" f="v">
      <t c="4" si="1">
        <n x="48"/>
        <n x="49"/>
        <n x="6"/>
        <n x="23"/>
      </t>
    </mdx>
    <mdx n="0" f="v">
      <t c="4" si="1">
        <n x="48"/>
        <n x="49"/>
        <n x="2"/>
        <n x="24"/>
      </t>
    </mdx>
    <mdx n="0" f="v">
      <t c="4" si="1">
        <n x="48"/>
        <n x="49"/>
        <n x="4"/>
        <n x="43"/>
      </t>
    </mdx>
    <mdx n="0" f="v">
      <t c="4" si="1">
        <n x="48"/>
        <n x="49"/>
        <n x="2"/>
        <n x="34"/>
      </t>
    </mdx>
    <mdx n="0" f="v">
      <t c="4" si="1">
        <n x="48"/>
        <n x="49"/>
        <n x="5"/>
        <n x="20"/>
      </t>
    </mdx>
    <mdx n="0" f="v">
      <t c="4" si="1">
        <n x="48"/>
        <n x="49"/>
        <n x="3"/>
        <n x="31"/>
      </t>
    </mdx>
    <mdx n="0" f="v">
      <t c="4" si="1">
        <n x="48"/>
        <n x="49"/>
        <n x="3"/>
        <n x="45"/>
      </t>
    </mdx>
    <mdx n="0" f="v">
      <t c="4" si="1">
        <n x="48"/>
        <n x="49"/>
        <n x="7"/>
        <n x="18"/>
      </t>
    </mdx>
    <mdx n="0" f="v">
      <t c="4" si="1">
        <n x="48"/>
        <n x="49"/>
        <n x="3"/>
        <n x="38"/>
      </t>
    </mdx>
    <mdx n="0" f="v">
      <t c="4" si="1">
        <n x="48"/>
        <n x="49"/>
        <n x="3"/>
        <n x="18"/>
      </t>
    </mdx>
    <mdx n="0" f="v">
      <t c="4" si="1">
        <n x="48"/>
        <n x="49"/>
        <n x="8"/>
        <n x="34"/>
      </t>
    </mdx>
    <mdx n="0" f="v">
      <t c="4" si="1">
        <n x="48"/>
        <n x="49"/>
        <n x="6"/>
        <n x="21"/>
      </t>
    </mdx>
    <mdx n="0" f="v">
      <t c="4" si="1">
        <n x="48"/>
        <n x="49"/>
        <n x="6"/>
        <n x="14"/>
      </t>
    </mdx>
    <mdx n="0" f="v">
      <t c="4" si="1">
        <n x="48"/>
        <n x="49"/>
        <n x="3"/>
        <n x="12"/>
      </t>
    </mdx>
    <mdx n="0" f="v">
      <t c="4" si="1">
        <n x="48"/>
        <n x="49"/>
        <n x="5"/>
        <n x="23"/>
      </t>
    </mdx>
    <mdx n="0" f="v">
      <t c="4" si="1">
        <n x="48"/>
        <n x="49"/>
        <n x="5"/>
        <n x="45"/>
      </t>
    </mdx>
    <mdx n="0" f="v">
      <t c="4" si="1">
        <n x="48"/>
        <n x="49"/>
        <n x="4"/>
        <n x="13"/>
      </t>
    </mdx>
    <mdx n="0" f="v">
      <t c="4" si="1">
        <n x="48"/>
        <n x="49"/>
        <n x="6"/>
        <n x="45"/>
      </t>
    </mdx>
    <mdx n="0" f="v">
      <t c="4" si="1">
        <n x="48"/>
        <n x="49"/>
        <n x="5"/>
        <n x="14"/>
      </t>
    </mdx>
    <mdx n="0" f="v">
      <t c="4" si="1">
        <n x="48"/>
        <n x="49"/>
        <n x="8"/>
        <n x="18"/>
      </t>
    </mdx>
    <mdx n="0" f="v">
      <t c="4" si="1">
        <n x="48"/>
        <n x="49"/>
        <n x="2"/>
        <n x="11"/>
      </t>
    </mdx>
    <mdx n="0" f="v">
      <t c="4" si="1">
        <n x="48"/>
        <n x="49"/>
        <n x="8"/>
        <n x="26"/>
      </t>
    </mdx>
    <mdx n="0" f="v">
      <t c="4" si="1">
        <n x="48"/>
        <n x="49"/>
        <n x="4"/>
        <n x="24"/>
      </t>
    </mdx>
    <mdx n="0" f="v">
      <t c="4" si="1">
        <n x="48"/>
        <n x="49"/>
        <n x="2"/>
        <n x="16"/>
      </t>
    </mdx>
    <mdx n="0" f="v">
      <t c="4" si="1">
        <n x="48"/>
        <n x="49"/>
        <n x="3"/>
        <n x="25"/>
      </t>
    </mdx>
    <mdx n="0" f="v">
      <t c="4" si="1">
        <n x="48"/>
        <n x="49"/>
        <n x="2"/>
        <n x="46"/>
      </t>
    </mdx>
    <mdx n="0" f="v">
      <t c="4" si="1">
        <n x="48"/>
        <n x="49"/>
        <n x="5"/>
        <n x="27"/>
      </t>
    </mdx>
    <mdx n="0" f="v">
      <t c="4" si="1">
        <n x="48"/>
        <n x="49"/>
        <n x="7"/>
        <n x="23"/>
      </t>
    </mdx>
    <mdx n="0" f="v">
      <t c="4" si="1">
        <n x="48"/>
        <n x="49"/>
        <n x="2"/>
        <n x="40"/>
      </t>
    </mdx>
    <mdx n="0" f="v">
      <t c="4" si="1">
        <n x="48"/>
        <n x="49"/>
        <n x="5"/>
        <n x="34"/>
      </t>
    </mdx>
    <mdx n="0" f="v">
      <t c="4" si="1">
        <n x="48"/>
        <n x="49"/>
        <n x="6"/>
        <n x="30"/>
      </t>
    </mdx>
    <mdx n="0" f="v">
      <t c="4" si="1">
        <n x="48"/>
        <n x="49"/>
        <n x="3"/>
        <n x="13"/>
      </t>
    </mdx>
    <mdx n="0" f="v">
      <t c="4" si="1">
        <n x="48"/>
        <n x="49"/>
        <n x="4"/>
        <n x="46"/>
      </t>
    </mdx>
    <mdx n="0" f="v">
      <t c="4" si="1">
        <n x="48"/>
        <n x="49"/>
        <n x="4"/>
        <n x="15"/>
      </t>
    </mdx>
    <mdx n="0" f="v">
      <t c="4" si="1">
        <n x="48"/>
        <n x="49"/>
        <n x="2"/>
        <n x="41"/>
      </t>
    </mdx>
    <mdx n="0" f="v">
      <t c="4" si="1">
        <n x="48"/>
        <n x="49"/>
        <n x="3"/>
        <n x="26"/>
      </t>
    </mdx>
    <mdx n="0" f="v">
      <t c="4" si="1">
        <n x="48"/>
        <n x="49"/>
        <n x="8"/>
        <n x="27"/>
      </t>
    </mdx>
    <mdx n="0" f="v">
      <t c="4" si="1">
        <n x="48"/>
        <n x="49"/>
        <n x="2"/>
        <n x="26"/>
      </t>
    </mdx>
    <mdx n="0" f="v">
      <t c="4" si="1">
        <n x="48"/>
        <n x="49"/>
        <n x="5"/>
        <n x="19"/>
      </t>
    </mdx>
    <mdx n="0" f="v">
      <t c="4" si="1">
        <n x="48"/>
        <n x="49"/>
        <n x="6"/>
        <n x="18"/>
      </t>
    </mdx>
    <mdx n="0" f="v">
      <t c="4" si="1">
        <n x="48"/>
        <n x="49"/>
        <n x="3"/>
        <n x="36"/>
      </t>
    </mdx>
    <mdx n="0" f="v">
      <t c="4" si="1">
        <n x="48"/>
        <n x="49"/>
        <n x="4"/>
        <n x="44"/>
      </t>
    </mdx>
    <mdx n="0" f="v">
      <t c="4" si="1">
        <n x="48"/>
        <n x="49"/>
        <n x="5"/>
        <n x="35"/>
      </t>
    </mdx>
    <mdx n="0" f="v">
      <t c="4" si="1">
        <n x="48"/>
        <n x="49"/>
        <n x="8"/>
        <n x="28"/>
      </t>
    </mdx>
    <mdx n="0" f="v">
      <t c="4" si="1">
        <n x="48"/>
        <n x="49"/>
        <n x="4"/>
        <n x="23"/>
      </t>
    </mdx>
    <mdx n="0" f="v">
      <t c="4" si="1">
        <n x="48"/>
        <n x="49"/>
        <n x="6"/>
        <n x="17"/>
      </t>
    </mdx>
    <mdx n="0" f="v">
      <t c="4" si="1">
        <n x="48"/>
        <n x="49"/>
        <n x="8"/>
        <n x="12"/>
      </t>
    </mdx>
    <mdx n="0" f="v">
      <t c="4" si="1">
        <n x="48"/>
        <n x="49"/>
        <n x="3"/>
        <n x="32"/>
      </t>
    </mdx>
    <mdx n="0" f="v">
      <t c="4" si="1">
        <n x="48"/>
        <n x="49"/>
        <n x="8"/>
        <n x="38"/>
      </t>
    </mdx>
    <mdx n="0" f="v">
      <t c="4" si="1">
        <n x="48"/>
        <n x="49"/>
        <n x="2"/>
        <n x="10"/>
      </t>
    </mdx>
    <mdx n="0" f="v">
      <t c="4" si="1">
        <n x="48"/>
        <n x="49"/>
        <n x="8"/>
        <n x="19"/>
      </t>
    </mdx>
    <mdx n="0" f="v">
      <t c="4" si="1">
        <n x="48"/>
        <n x="49"/>
        <n x="7"/>
        <n x="11"/>
      </t>
    </mdx>
    <mdx n="0" f="v">
      <t c="4" si="1">
        <n x="48"/>
        <n x="49"/>
        <n x="4"/>
        <n x="16"/>
      </t>
    </mdx>
    <mdx n="0" f="v">
      <t c="4" si="1">
        <n x="48"/>
        <n x="49"/>
        <n x="8"/>
        <n x="37"/>
      </t>
    </mdx>
    <mdx n="0" f="v">
      <t c="4" si="1">
        <n x="48"/>
        <n x="49"/>
        <n x="4"/>
        <n x="31"/>
      </t>
    </mdx>
    <mdx n="0" f="v">
      <t c="4" si="1">
        <n x="48"/>
        <n x="49"/>
        <n x="8"/>
        <n x="17"/>
      </t>
    </mdx>
    <mdx n="0" f="v">
      <t c="4" si="1">
        <n x="48"/>
        <n x="49"/>
        <n x="3"/>
        <n x="34"/>
      </t>
    </mdx>
    <mdx n="0" f="v">
      <t c="4" si="1">
        <n x="48"/>
        <n x="49"/>
        <n x="7"/>
        <n x="26"/>
      </t>
    </mdx>
    <mdx n="0" f="v">
      <t c="4" si="1">
        <n x="48"/>
        <n x="49"/>
        <n x="3"/>
        <n x="9"/>
      </t>
    </mdx>
    <mdx n="0" f="v">
      <t c="4" si="1">
        <n x="48"/>
        <n x="49"/>
        <n x="6"/>
        <n x="43"/>
      </t>
    </mdx>
    <mdx n="0" f="v">
      <t c="4" si="1">
        <n x="48"/>
        <n x="49"/>
        <n x="4"/>
        <n x="19"/>
      </t>
    </mdx>
    <mdx n="0" f="v">
      <t c="4" si="1">
        <n x="48"/>
        <n x="49"/>
        <n x="2"/>
        <n x="37"/>
      </t>
    </mdx>
    <mdx n="0" f="v">
      <t c="4" si="1">
        <n x="48"/>
        <n x="49"/>
        <n x="5"/>
        <n x="25"/>
      </t>
    </mdx>
    <mdx n="0" f="v">
      <t c="4" si="1">
        <n x="48"/>
        <n x="49"/>
        <n x="8"/>
        <n x="31"/>
      </t>
    </mdx>
    <mdx n="0" f="v">
      <t c="4" si="1">
        <n x="48"/>
        <n x="49"/>
        <n x="3"/>
        <n x="46"/>
      </t>
    </mdx>
    <mdx n="0" f="v">
      <t c="4" si="1">
        <n x="48"/>
        <n x="49"/>
        <n x="3"/>
        <n x="17"/>
      </t>
    </mdx>
    <mdx n="0" f="v">
      <t c="4" si="1">
        <n x="48"/>
        <n x="49"/>
        <n x="6"/>
        <n x="25"/>
      </t>
    </mdx>
    <mdx n="0" f="v">
      <t c="4" si="1">
        <n x="48"/>
        <n x="49"/>
        <n x="3"/>
        <n x="37"/>
      </t>
    </mdx>
    <mdx n="0" f="v">
      <t c="4" si="1">
        <n x="48"/>
        <n x="49"/>
        <n x="5"/>
        <n x="24"/>
      </t>
    </mdx>
    <mdx n="0" f="v">
      <t c="4" si="1">
        <n x="48"/>
        <n x="49"/>
        <n x="4"/>
        <n x="41"/>
      </t>
    </mdx>
    <mdx n="0" f="v">
      <t c="4" si="1">
        <n x="48"/>
        <n x="49"/>
        <n x="2"/>
        <n x="18"/>
      </t>
    </mdx>
    <mdx n="0" f="v">
      <t c="4" si="1">
        <n x="48"/>
        <n x="49"/>
        <n x="3"/>
        <n x="11"/>
      </t>
    </mdx>
    <mdx n="0" f="v">
      <t c="4" si="1">
        <n x="48"/>
        <n x="49"/>
        <n x="6"/>
        <n x="41"/>
      </t>
    </mdx>
    <mdx n="0" f="v">
      <t c="4" si="1">
        <n x="48"/>
        <n x="49"/>
        <n x="5"/>
        <n x="26"/>
      </t>
    </mdx>
    <mdx n="0" f="v">
      <t c="4" si="1">
        <n x="48"/>
        <n x="49"/>
        <n x="7"/>
        <n x="28"/>
      </t>
    </mdx>
    <mdx n="0" f="v">
      <t c="4" si="1">
        <n x="48"/>
        <n x="49"/>
        <n x="7"/>
        <n x="30"/>
      </t>
    </mdx>
    <mdx n="0" f="v">
      <t c="4" si="1">
        <n x="48"/>
        <n x="49"/>
        <n x="4"/>
        <n x="39"/>
      </t>
    </mdx>
    <mdx n="0" f="v">
      <t c="4" si="1">
        <n x="48"/>
        <n x="49"/>
        <n x="5"/>
        <n x="12"/>
      </t>
    </mdx>
    <mdx n="0" f="v">
      <t c="4" si="1">
        <n x="48"/>
        <n x="49"/>
        <n x="3"/>
        <n x="47"/>
      </t>
    </mdx>
    <mdx n="0" f="v">
      <t c="4" si="1">
        <n x="48"/>
        <n x="49"/>
        <n x="7"/>
        <n x="17"/>
      </t>
    </mdx>
    <mdx n="0" f="v">
      <t c="4" si="1">
        <n x="48"/>
        <n x="49"/>
        <n x="3"/>
        <n x="42"/>
      </t>
    </mdx>
    <mdx n="0" f="v">
      <t c="4" si="1">
        <n x="48"/>
        <n x="49"/>
        <n x="4"/>
        <n x="29"/>
      </t>
    </mdx>
    <mdx n="0" f="v">
      <t c="4" si="1">
        <n x="48"/>
        <n x="49"/>
        <n x="4"/>
        <n x="40"/>
      </t>
    </mdx>
    <mdx n="0" f="v">
      <t c="4" si="1">
        <n x="48"/>
        <n x="49"/>
        <n x="5"/>
        <n x="13"/>
      </t>
    </mdx>
    <mdx n="0" f="v">
      <t c="4" si="1">
        <n x="48"/>
        <n x="49"/>
        <n x="6"/>
        <n x="22"/>
      </t>
    </mdx>
    <mdx n="0" f="v">
      <t c="4" si="1">
        <n x="48"/>
        <n x="49"/>
        <n x="3"/>
        <n x="24"/>
      </t>
    </mdx>
    <mdx n="0" f="v">
      <t c="4" si="1">
        <n x="48"/>
        <n x="49"/>
        <n x="6"/>
        <n x="36"/>
      </t>
    </mdx>
    <mdx n="0" f="v">
      <t c="4" si="1">
        <n x="48"/>
        <n x="49"/>
        <n x="4"/>
        <n x="36"/>
      </t>
    </mdx>
    <mdx n="0" f="v">
      <t c="4" si="1">
        <n x="48"/>
        <n x="49"/>
        <n x="6"/>
        <n x="39"/>
      </t>
    </mdx>
    <mdx n="0" f="v">
      <t c="4" si="1">
        <n x="48"/>
        <n x="49"/>
        <n x="6"/>
        <n x="11"/>
      </t>
    </mdx>
    <mdx n="0" f="v">
      <t c="4" si="1">
        <n x="48"/>
        <n x="49"/>
        <n x="6"/>
        <n x="44"/>
      </t>
    </mdx>
    <mdx n="0" f="v">
      <t c="4" si="1">
        <n x="48"/>
        <n x="49"/>
        <n x="4"/>
        <n x="42"/>
      </t>
    </mdx>
    <mdx n="0" f="v">
      <t c="4" si="1">
        <n x="48"/>
        <n x="49"/>
        <n x="3"/>
        <n x="21"/>
      </t>
    </mdx>
    <mdx n="0" f="v">
      <t c="4" si="1">
        <n x="48"/>
        <n x="49"/>
        <n x="5"/>
        <n x="32"/>
      </t>
    </mdx>
    <mdx n="0" f="v">
      <t c="4" si="1">
        <n x="48"/>
        <n x="49"/>
        <n x="2"/>
        <n x="27"/>
      </t>
    </mdx>
    <mdx n="0" f="v">
      <t c="4" si="1">
        <n x="48"/>
        <n x="49"/>
        <n x="4"/>
        <n x="32"/>
      </t>
    </mdx>
    <mdx n="0" f="v">
      <t c="4" si="1">
        <n x="48"/>
        <n x="49"/>
        <n x="5"/>
        <n x="36"/>
      </t>
    </mdx>
    <mdx n="0" f="v">
      <t c="4" si="1">
        <n x="48"/>
        <n x="49"/>
        <n x="8"/>
        <n x="20"/>
      </t>
    </mdx>
    <mdx n="0" f="v">
      <t c="4" si="1">
        <n x="48"/>
        <n x="49"/>
        <n x="3"/>
        <n x="40"/>
      </t>
    </mdx>
    <mdx n="0" f="v">
      <t c="4" si="1">
        <n x="48"/>
        <n x="49"/>
        <n x="6"/>
        <n x="40"/>
      </t>
    </mdx>
    <mdx n="0" f="v">
      <t c="4" si="1">
        <n x="48"/>
        <n x="49"/>
        <n x="8"/>
        <n x="44"/>
      </t>
    </mdx>
    <mdx n="0" f="v">
      <t c="4" si="1">
        <n x="48"/>
        <n x="49"/>
        <n x="4"/>
        <n x="18"/>
      </t>
    </mdx>
    <mdx n="0" f="v">
      <t c="4" si="1">
        <n x="48"/>
        <n x="49"/>
        <n x="8"/>
        <n x="16"/>
      </t>
    </mdx>
    <mdx n="0" f="v">
      <t c="4" si="1">
        <n x="48"/>
        <n x="49"/>
        <n x="2"/>
        <n x="23"/>
      </t>
    </mdx>
    <mdx n="0" f="v">
      <t c="4" si="1">
        <n x="48"/>
        <n x="49"/>
        <n x="8"/>
        <n x="46"/>
      </t>
    </mdx>
    <mdx n="0" f="v">
      <t c="4" si="1">
        <n x="48"/>
        <n x="49"/>
        <n x="6"/>
        <n x="12"/>
      </t>
    </mdx>
    <mdx n="0" f="v">
      <t c="4" si="1">
        <n x="48"/>
        <n x="49"/>
        <n x="8"/>
        <n x="47"/>
      </t>
    </mdx>
    <mdx n="0" f="v">
      <t c="4" si="1">
        <n x="48"/>
        <n x="49"/>
        <n x="8"/>
        <n x="40"/>
      </t>
    </mdx>
    <mdx n="0" f="v">
      <t c="4" si="1">
        <n x="48"/>
        <n x="49"/>
        <n x="7"/>
        <n x="42"/>
      </t>
    </mdx>
    <mdx n="0" f="v">
      <t c="4" si="1">
        <n x="48"/>
        <n x="49"/>
        <n x="5"/>
        <n x="42"/>
      </t>
    </mdx>
    <mdx n="0" f="v">
      <t c="4" si="1">
        <n x="48"/>
        <n x="49"/>
        <n x="3"/>
        <n x="44"/>
      </t>
    </mdx>
    <mdx n="0" f="v">
      <t c="4" si="1">
        <n x="48"/>
        <n x="49"/>
        <n x="8"/>
        <n x="9"/>
      </t>
    </mdx>
    <mdx n="0" f="v">
      <t c="4" si="1">
        <n x="48"/>
        <n x="49"/>
        <n x="5"/>
        <n x="43"/>
      </t>
    </mdx>
    <mdx n="0" f="v">
      <t c="4" si="1">
        <n x="48"/>
        <n x="49"/>
        <n x="6"/>
        <n x="10"/>
      </t>
    </mdx>
    <mdx n="0" f="v">
      <t c="4" si="1">
        <n x="48"/>
        <n x="49"/>
        <n x="6"/>
        <n x="34"/>
      </t>
    </mdx>
    <mdx n="0" f="v">
      <t c="4" si="1">
        <n x="48"/>
        <n x="49"/>
        <n x="3"/>
        <n x="35"/>
      </t>
    </mdx>
    <mdx n="0" f="v">
      <t c="4" si="1">
        <n x="48"/>
        <n x="49"/>
        <n x="5"/>
        <n x="29"/>
      </t>
    </mdx>
    <mdx n="0" f="v">
      <t c="4" si="1">
        <n x="48"/>
        <n x="49"/>
        <n x="5"/>
        <n x="21"/>
      </t>
    </mdx>
    <mdx n="0" f="v">
      <t c="4" si="1">
        <n x="48"/>
        <n x="49"/>
        <n x="4"/>
        <n x="47"/>
      </t>
    </mdx>
    <mdx n="0" f="v">
      <t c="4" si="1">
        <n x="48"/>
        <n x="49"/>
        <n x="3"/>
        <n x="19"/>
      </t>
    </mdx>
    <mdx n="0" f="v">
      <t c="4" si="1">
        <n x="48"/>
        <n x="49"/>
        <n x="5"/>
        <n x="33"/>
      </t>
    </mdx>
    <mdx n="0" f="v">
      <t c="4" si="1">
        <n x="48"/>
        <n x="49"/>
        <n x="4"/>
        <n x="12"/>
      </t>
    </mdx>
    <mdx n="0" f="v">
      <t c="4" si="1">
        <n x="48"/>
        <n x="49"/>
        <n x="8"/>
        <n x="23"/>
      </t>
    </mdx>
    <mdx n="0" f="v">
      <t c="4" si="1">
        <n x="48"/>
        <n x="49"/>
        <n x="2"/>
        <n x="30"/>
      </t>
    </mdx>
    <mdx n="0" f="v">
      <t c="4" si="1">
        <n x="48"/>
        <n x="49"/>
        <n x="7"/>
        <n x="25"/>
      </t>
    </mdx>
    <mdx n="0" f="v">
      <t c="4" si="1">
        <n x="48"/>
        <n x="49"/>
        <n x="4"/>
        <n x="28"/>
      </t>
    </mdx>
    <mdx n="0" f="v">
      <t c="4" si="1">
        <n x="48"/>
        <n x="49"/>
        <n x="2"/>
        <n x="28"/>
      </t>
    </mdx>
    <mdx n="0" f="v">
      <t c="4" si="1">
        <n x="48"/>
        <n x="49"/>
        <n x="7"/>
        <n x="40"/>
      </t>
    </mdx>
    <mdx n="0" f="v">
      <t c="4" si="1">
        <n x="48"/>
        <n x="49"/>
        <n x="6"/>
        <n x="29"/>
      </t>
    </mdx>
    <mdx n="0" f="v">
      <t c="4" si="1">
        <n x="48"/>
        <n x="49"/>
        <n x="5"/>
        <n x="30"/>
      </t>
    </mdx>
  </mdxMetadata>
  <futureMetadata name="XLDAPR" count="1">
    <bk>
      <extLst>
        <ext uri="{bdbb8cdc-fa1e-496e-a857-3c3f30c029c3}">
          <xda:dynamicArrayProperties fDynamic="1" fCollapsed="0"/>
        </ext>
      </extLst>
    </bk>
  </futureMetadata>
  <cellMetadata count="1">
    <bk>
      <rc t="2" v="0"/>
    </bk>
  </cellMetadata>
  <valueMetadata count="27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valueMetadata>
</metadata>
</file>

<file path=xl/sharedStrings.xml><?xml version="1.0" encoding="utf-8"?>
<sst xmlns="http://schemas.openxmlformats.org/spreadsheetml/2006/main" count="4272" uniqueCount="279">
  <si>
    <t>oid</t>
  </si>
  <si>
    <t>cur_fis_yr</t>
  </si>
  <si>
    <t>inst_cd</t>
  </si>
  <si>
    <t>inst_desc</t>
  </si>
  <si>
    <t>chart_cd</t>
  </si>
  <si>
    <t>chart_desc</t>
  </si>
  <si>
    <t>grp1_cd</t>
  </si>
  <si>
    <t>grp1_desc</t>
  </si>
  <si>
    <t>grp2_desc</t>
  </si>
  <si>
    <t>grp2_cd</t>
  </si>
  <si>
    <t>ln1_cd</t>
  </si>
  <si>
    <t>ln1_desc</t>
  </si>
  <si>
    <t>ln2_cd</t>
  </si>
  <si>
    <t>ln2_desc</t>
  </si>
  <si>
    <t>ln_sort</t>
  </si>
  <si>
    <t>cur_yr_old</t>
  </si>
  <si>
    <t>yr1_old</t>
  </si>
  <si>
    <t>yr2_old</t>
  </si>
  <si>
    <t>yr3_old</t>
  </si>
  <si>
    <t>yr4_old</t>
  </si>
  <si>
    <t>yr5_old</t>
  </si>
  <si>
    <t>param_type_cd</t>
  </si>
  <si>
    <t>bus_logic</t>
  </si>
  <si>
    <t>details_disp</t>
  </si>
  <si>
    <t>recalc_ind</t>
  </si>
  <si>
    <t>IUATH</t>
  </si>
  <si>
    <t>Auxiliary Funds</t>
  </si>
  <si>
    <t>Revenue</t>
  </si>
  <si>
    <t>OAUX</t>
  </si>
  <si>
    <t>Auxiliary Revenue</t>
  </si>
  <si>
    <t>cmp</t>
  </si>
  <si>
    <t>All other auxiliary units</t>
  </si>
  <si>
    <t>Expense</t>
  </si>
  <si>
    <t>SALB</t>
  </si>
  <si>
    <t>Salary &amp; Wages</t>
  </si>
  <si>
    <t>ASAL</t>
  </si>
  <si>
    <t>Academic Salaries</t>
  </si>
  <si>
    <t>obj level ACSA</t>
  </si>
  <si>
    <t>SSAL</t>
  </si>
  <si>
    <t>Staff Salaries</t>
  </si>
  <si>
    <t>obj levels PRSA, BISA</t>
  </si>
  <si>
    <t>TEMP</t>
  </si>
  <si>
    <t>Temporary, Other Academic &amp; Med Resident Pay</t>
  </si>
  <si>
    <t>obj levels PART, SUPL, HRCO, ACSA (med resident, obj 2290/2295)</t>
  </si>
  <si>
    <t>BENE</t>
  </si>
  <si>
    <t>Benefits</t>
  </si>
  <si>
    <t>MATH</t>
  </si>
  <si>
    <t>CMA</t>
  </si>
  <si>
    <t>Compensation Model Adjustment</t>
  </si>
  <si>
    <t>NSE</t>
  </si>
  <si>
    <t>Non-Salary Expenses</t>
  </si>
  <si>
    <t>OEXP</t>
  </si>
  <si>
    <t>Other Expenses</t>
  </si>
  <si>
    <t>Incl. transfers (in)/out (obj levels CORE, CORI, TREX, TRIN, TRAN)</t>
  </si>
  <si>
    <t>FAID</t>
  </si>
  <si>
    <t>Financial Aid</t>
  </si>
  <si>
    <t>obj level FINA</t>
  </si>
  <si>
    <t>Other Funds (DS-RF)</t>
  </si>
  <si>
    <t>OTHR</t>
  </si>
  <si>
    <t>Other Revenue</t>
  </si>
  <si>
    <t>GIFT</t>
  </si>
  <si>
    <t>Gifts</t>
  </si>
  <si>
    <t>IUF reimbursement (objects 1177, 1178, 1179)</t>
  </si>
  <si>
    <t>Other revenue incl's gifts (GIFT) other than IUF Reimbursement</t>
  </si>
  <si>
    <t>IUBLA</t>
  </si>
  <si>
    <t>Bloomington</t>
  </si>
  <si>
    <t>BL</t>
  </si>
  <si>
    <t>General Fund</t>
  </si>
  <si>
    <t>TUI</t>
  </si>
  <si>
    <t>Tuition</t>
  </si>
  <si>
    <t>--</t>
  </si>
  <si>
    <t>OFE</t>
  </si>
  <si>
    <t>Other Fee Revenue</t>
  </si>
  <si>
    <t>Other student fees (OTH1, OTHF, OTHS, STUF)</t>
  </si>
  <si>
    <t>STA</t>
  </si>
  <si>
    <t>State Appropriations</t>
  </si>
  <si>
    <t>STOP</t>
  </si>
  <si>
    <t>State Appropriations Operating</t>
  </si>
  <si>
    <t>ubo_calc</t>
  </si>
  <si>
    <t>Multiply previous column times state appropriations parameter</t>
  </si>
  <si>
    <t>Institutional Operating Appropriation</t>
  </si>
  <si>
    <t>STAP</t>
  </si>
  <si>
    <t>Debt Service (Fee Replacement) Appropriation</t>
  </si>
  <si>
    <t>ICR</t>
  </si>
  <si>
    <t>Indirect cost recovery (ICOR)</t>
  </si>
  <si>
    <t>Other revenue incl's gifts (GIFT)</t>
  </si>
  <si>
    <t>STUP</t>
  </si>
  <si>
    <t>Student Pay</t>
  </si>
  <si>
    <t>NO BENEFITS</t>
  </si>
  <si>
    <t>obj level SAAP</t>
  </si>
  <si>
    <t>Incl. transfers (in)/out (obj levels CORE, CORI, TREX, TRIN, TRAN), other Univ assessments</t>
  </si>
  <si>
    <t>OEMA</t>
  </si>
  <si>
    <t>Other Expense Model Adjustments</t>
  </si>
  <si>
    <t>Update data from Other Expense Model Adjustment Param row (whole number)</t>
  </si>
  <si>
    <t>University Tax</t>
  </si>
  <si>
    <t>HDI</t>
  </si>
  <si>
    <t>Housing &amp; Dining</t>
  </si>
  <si>
    <t>COA Cd - Org Hier = 'BA' AND Org Cd - Org Hier IN ('CENT','DINE','HALL','HCMM','MANT','RPCF') or COA Cd - Org Hier = 'BL' AND Org Cd - Org Hier = 'PROJ'</t>
  </si>
  <si>
    <t>PRK</t>
  </si>
  <si>
    <t>Parking</t>
  </si>
  <si>
    <t>COA Cd - Org Hier = 'BA' AND Org Cd - Org Hier = 'PARK'</t>
  </si>
  <si>
    <t>STDH</t>
  </si>
  <si>
    <t>Student Health</t>
  </si>
  <si>
    <t>COA Cd - Org Hier = 'BA' AND Org Cd - Org Hier = 'IUHC'</t>
  </si>
  <si>
    <t>All other auxiliary units - commercial + academic</t>
  </si>
  <si>
    <t>Special State Line Item &amp; Other Appropriations</t>
  </si>
  <si>
    <t>IUEAA</t>
  </si>
  <si>
    <t>East</t>
  </si>
  <si>
    <t>EA</t>
  </si>
  <si>
    <t>IUINA</t>
  </si>
  <si>
    <t>Indianapolis</t>
  </si>
  <si>
    <t>IM</t>
  </si>
  <si>
    <t>IU School of Medicine</t>
  </si>
  <si>
    <t>COA Cd - Org Hier = 'IN' AND Org Cd - Org Hier = 'SHSR'</t>
  </si>
  <si>
    <t>IN</t>
  </si>
  <si>
    <t>COA Cd - Org Hier = 'IA' AND Org Cd - Org Hier IN ('FOOD','HDEP') or COA Cd - Org Hier = 'IN' AND Org Cd - Org Hier = 'CXFS'</t>
  </si>
  <si>
    <t>COA Cd - Org Hier = 'IA' AND Org Cd - Org Hier = 'PARK' or COA Cd - Org Hier = 'IN' AND Org Cd - Org Hier = 'CXPS'</t>
  </si>
  <si>
    <t>IUKOA</t>
  </si>
  <si>
    <t>Kokomo</t>
  </si>
  <si>
    <t>KO</t>
  </si>
  <si>
    <t>IUNWA</t>
  </si>
  <si>
    <t>Northwest</t>
  </si>
  <si>
    <t>NW</t>
  </si>
  <si>
    <t>IUSBA</t>
  </si>
  <si>
    <t>South Bend</t>
  </si>
  <si>
    <t>SB</t>
  </si>
  <si>
    <t>Other student fees (OTH1, OTH2, OTHF, OTHS, STUF, DIST)</t>
  </si>
  <si>
    <t>IUSEA</t>
  </si>
  <si>
    <t>Southeast</t>
  </si>
  <si>
    <t>SE</t>
  </si>
  <si>
    <t>IUUAA</t>
  </si>
  <si>
    <t>University Administration</t>
  </si>
  <si>
    <t>UA</t>
  </si>
  <si>
    <t>FY21 Adj Base Budg</t>
  </si>
  <si>
    <t>FY21 Projection</t>
  </si>
  <si>
    <t>FY22 Projection</t>
  </si>
  <si>
    <t>FY23 Projection</t>
  </si>
  <si>
    <t>FY24 Projection</t>
  </si>
  <si>
    <t>FY25 Projection</t>
  </si>
  <si>
    <t>FY26 Projection</t>
  </si>
  <si>
    <t>Fund Group</t>
  </si>
  <si>
    <t>Rev/Exp</t>
  </si>
  <si>
    <t>FS Categ</t>
  </si>
  <si>
    <t>FS Line</t>
  </si>
  <si>
    <t>Student Fees</t>
  </si>
  <si>
    <t>Revenue Total</t>
  </si>
  <si>
    <t>Compensation</t>
  </si>
  <si>
    <t>Expense Total</t>
  </si>
  <si>
    <t>Total Student Fees</t>
  </si>
  <si>
    <t>Total Appropriations</t>
  </si>
  <si>
    <t>Total Other Revenue</t>
  </si>
  <si>
    <t>Total Compensation</t>
  </si>
  <si>
    <t>Total Non-Salary Expenses</t>
  </si>
  <si>
    <t>General Fund Total Net Income</t>
  </si>
  <si>
    <t>COMP_KEY</t>
  </si>
  <si>
    <t>1-1-1</t>
  </si>
  <si>
    <t>1-1-2</t>
  </si>
  <si>
    <t>1-1-3.1</t>
  </si>
  <si>
    <t>1-1-3.2</t>
  </si>
  <si>
    <t>1-1-4.1</t>
  </si>
  <si>
    <t>1-1-4.2</t>
  </si>
  <si>
    <t>1-2-1</t>
  </si>
  <si>
    <t>1-2-2</t>
  </si>
  <si>
    <t>1-2-3.1</t>
  </si>
  <si>
    <t>1-2-3.2</t>
  </si>
  <si>
    <t>1-3-1</t>
  </si>
  <si>
    <t>1-3-2.1</t>
  </si>
  <si>
    <t>1-3-3.1</t>
  </si>
  <si>
    <t>1-3-3.2</t>
  </si>
  <si>
    <t>2-1-1.1</t>
  </si>
  <si>
    <t>2-1-1.2</t>
  </si>
  <si>
    <t>2-1-1.3</t>
  </si>
  <si>
    <t>2-1-1.4</t>
  </si>
  <si>
    <t>2-1-2.1</t>
  </si>
  <si>
    <t>2-1-3.1</t>
  </si>
  <si>
    <t>2-1-5</t>
  </si>
  <si>
    <t>2-1-5.1</t>
  </si>
  <si>
    <t>2-1-5.2</t>
  </si>
  <si>
    <t>2-2-1.1</t>
  </si>
  <si>
    <t>2-2-1.2</t>
  </si>
  <si>
    <t>2-2-1.3</t>
  </si>
  <si>
    <t>2-2-1.4</t>
  </si>
  <si>
    <t>2-2-2.1</t>
  </si>
  <si>
    <t>2-2-3.1</t>
  </si>
  <si>
    <t>2-2-4</t>
  </si>
  <si>
    <t>2-2-4.2</t>
  </si>
  <si>
    <t>2-3-1.1</t>
  </si>
  <si>
    <t>2-3-1.2</t>
  </si>
  <si>
    <t>2-3-1.3</t>
  </si>
  <si>
    <t>2-3-1.4</t>
  </si>
  <si>
    <t>2-3-2.1</t>
  </si>
  <si>
    <t>2-3-3.1</t>
  </si>
  <si>
    <t>2-3-5.1</t>
  </si>
  <si>
    <t>2-3-5.2</t>
  </si>
  <si>
    <t>2-2-2.2</t>
  </si>
  <si>
    <t>2-2-3.2</t>
  </si>
  <si>
    <t>hide</t>
  </si>
  <si>
    <t>BA-Athletics</t>
  </si>
  <si>
    <t>BA-ATHL</t>
  </si>
  <si>
    <t>Total calculated benefits for all Salary &amp; Wage groups in this fund.</t>
  </si>
  <si>
    <t>Adjustment line for total calculated proposed salary changes.</t>
  </si>
  <si>
    <t>Total tuition from the CrHr tab.</t>
  </si>
  <si>
    <t>Total Auxiliary Revenue</t>
  </si>
  <si>
    <t>Auxiliary Funds Total Net Income</t>
  </si>
  <si>
    <t>Other Funds (DS-RF) Total Net Income</t>
  </si>
  <si>
    <t>Revenue Totals</t>
  </si>
  <si>
    <t xml:space="preserve">Revenue change from prior year </t>
  </si>
  <si>
    <t xml:space="preserve">Expense change from prior year </t>
  </si>
  <si>
    <t>Total Surplus/Deficit</t>
  </si>
  <si>
    <t>Expense Totals</t>
  </si>
  <si>
    <t>Campus List Box (left)</t>
  </si>
  <si>
    <t>COMP_KEY_fix</t>
  </si>
  <si>
    <t>Navigation Hyperlinks:</t>
  </si>
  <si>
    <t>Summary Subtotals</t>
  </si>
  <si>
    <t>Fin Stmt Category</t>
  </si>
  <si>
    <t>Fin Stmt Line</t>
  </si>
  <si>
    <t>N</t>
  </si>
  <si>
    <t>Needed for reporting</t>
  </si>
  <si>
    <t>cy_orig_budget_amt</t>
  </si>
  <si>
    <t>cur_yr_new</t>
  </si>
  <si>
    <t>yr1_new</t>
  </si>
  <si>
    <t>yr2_new</t>
  </si>
  <si>
    <t>yr3_new</t>
  </si>
  <si>
    <t>yr4_new</t>
  </si>
  <si>
    <t>yr5_new</t>
  </si>
  <si>
    <t>Category</t>
  </si>
  <si>
    <t>Subtotal_Flag</t>
  </si>
  <si>
    <t>Category_Sort</t>
  </si>
  <si>
    <t>Net Income</t>
  </si>
  <si>
    <t>Subcategory</t>
  </si>
  <si>
    <t>Subcategory_Sort</t>
  </si>
  <si>
    <t>Scenario</t>
  </si>
  <si>
    <t>Student Fees Total</t>
  </si>
  <si>
    <t>State Appropriations Total</t>
  </si>
  <si>
    <t>Other Revenue Total</t>
  </si>
  <si>
    <t>Compensation Total</t>
  </si>
  <si>
    <t>Non-Salary Expenses Total</t>
  </si>
  <si>
    <t>Auxiliary Revenue Total</t>
  </si>
  <si>
    <t>Workflow</t>
  </si>
  <si>
    <t>1) Click on a new 'FYM Data(XX) hyperlink in the INDIANA UNIVERSITY BUDGET OFFICE - 5YR MODEL PORTAL header area</t>
  </si>
  <si>
    <t>3) When you click on the OK button, the data should automatically be pasted starting at row 4 in the 'FiveYrData' table accessed from the Table worksheet in the workbook</t>
  </si>
  <si>
    <t>4) The 2 PivotTable reporting worksheets have visuals that should refresh automatically because PivotTable options PivotTable Data</t>
  </si>
  <si>
    <t xml:space="preserve">'Refresh data when opening the file' checkbox is checked. </t>
  </si>
  <si>
    <t>2) The existing 'Opening 5YRModel_fym_data.xls' dialog should open using the first export file format</t>
  </si>
  <si>
    <t>Use the old function which does not flip the expense balance signs</t>
  </si>
  <si>
    <t>Note: Since this is a PowerPivot enabled workbook, the 'Portal' Power Query query has to be run by the campuses to refresh the underlying data model</t>
  </si>
  <si>
    <t>6) Since the CUBEVALUE reportion option features a campus list box, there is no need for a slicer visual to filter the data</t>
  </si>
  <si>
    <t>Two reports:</t>
  </si>
  <si>
    <t>a) CUBEVALUE - this is a static parameterized report using CUBEVALUE formulas. When the campus is chosen from the list box, all the scenario values update for the campus selected</t>
  </si>
  <si>
    <t xml:space="preserve">b) Dynamic PowerPivot-enabled PivotTable report - when the campus is selected via a slicer, the PivotTable report data is filtered appropriately. </t>
  </si>
  <si>
    <t>The PivotTable has sort, filter, collapse/expand field functionality. The order of the row fields is not fully under user control w/o possibility of messing up the DAX formulas.</t>
  </si>
  <si>
    <t>Chart</t>
  </si>
  <si>
    <t>Chart_Sort</t>
  </si>
  <si>
    <t>Amount_</t>
  </si>
  <si>
    <t>Fd Grp</t>
  </si>
  <si>
    <t>Rev/Exp Desc</t>
  </si>
  <si>
    <t>Sort Cd</t>
  </si>
  <si>
    <t>What is the path of the file and will the refresh (Portal) fail because hardcoded to H:\PERMANENT\Project Sandbox\Five-Year Budgeting - FY21\Rptg\5 Year Portal Rptg Advanced.xlsx?</t>
  </si>
  <si>
    <t>Can we make this dynamic to a c:\ drive location?</t>
  </si>
  <si>
    <t>Have to be able to refresh the data without it failing</t>
  </si>
  <si>
    <t>Need to parameterize somehow</t>
  </si>
  <si>
    <t>C:\Users\nichodan\AppData\Local\Temp\5 Year Portal Rptg Advanced c path.xls</t>
  </si>
  <si>
    <t>C:\Users\nichodan\AppData\Local\Temp\5YRModel_fym_data.xls</t>
  </si>
  <si>
    <t>DataSource.Error: Could not find file 'C:\Users\nichodan\AppData\Local\Temp\5 Year Portal Rptg Advanced c path.xls'.</t>
  </si>
  <si>
    <t>Details:</t>
  </si>
  <si>
    <t xml:space="preserve">    C:\Users\nichodan\AppData\Local\Temp\5 Year Portal Rptg Advanced c path.xls</t>
  </si>
  <si>
    <t>Workbook is saved to H:\PERMANENT\Project Sandbox\Five-Year Budgeting - FY21\Rptg\5 Year Portal Rptg Advanced c path.xlsx</t>
  </si>
  <si>
    <t>C:\Users\nichodan\AppData\Local\Temp\</t>
  </si>
  <si>
    <t>Data has to be saved to disk for it to find the Excel data source?</t>
  </si>
  <si>
    <t>How can this be dynamic if so - C:\Users\'username'\AppData\Local\Temp</t>
  </si>
  <si>
    <t>Does every Univ PC have this same folder path on their c:\ drives</t>
  </si>
  <si>
    <t>Path</t>
  </si>
  <si>
    <t>Data source technical name</t>
  </si>
  <si>
    <t>Data model label</t>
  </si>
  <si>
    <t>NOTE: All CUBEVALUE formulas frozen using worksheet protection</t>
  </si>
  <si>
    <t>Filename</t>
  </si>
  <si>
    <t>Dynamic report but format is static, i.e., fixed</t>
  </si>
  <si>
    <t>IUIMA</t>
  </si>
  <si>
    <t>School of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</si>
</sst>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3" formatCode="_(* #,##0.00_);_(* \(#,##0.00\);_(* &quot;-&quot;??_);_(@_)"/>
    <numFmt numFmtId="164" formatCode="_(* #,##0_);_(* \(#,##0\);_(* &quot;-&quot;??_);_(@_)"/>
  </numFmts>
  <fonts count="16" x14ac:knownFonts="1">
    <font>
      <sz val="11"/>
      <color theme="1"/>
      <name val="Calibri"/>
      <family val="2"/>
      <scheme val="minor"/>
    </font>
    <font>
      <b/>
      <sz val="11"/>
      <color theme="0"/>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family val="2"/>
    </font>
    <font>
      <sz val="9"/>
      <color indexed="81"/>
      <name val="Tahoma"/>
      <family val="2"/>
    </font>
    <font>
      <b/>
      <i/>
      <sz val="11"/>
      <color theme="1"/>
      <name val="Calibri"/>
      <family val="2"/>
      <scheme val="minor"/>
    </font>
    <font>
      <b/>
      <i/>
      <sz val="14"/>
      <color theme="1"/>
      <name val="Calibri"/>
      <family val="2"/>
      <scheme val="minor"/>
    </font>
    <font>
      <u/>
      <sz val="11"/>
      <color theme="10"/>
      <name val="Calibri"/>
      <family val="2"/>
      <scheme val="minor"/>
    </font>
    <font>
      <sz val="16"/>
      <color theme="1"/>
      <name val="Calibri"/>
      <family val="2"/>
      <scheme val="minor"/>
    </font>
    <font>
      <b/>
      <sz val="12"/>
      <color theme="1"/>
      <name val="Calibri"/>
      <family val="2"/>
      <scheme val="minor"/>
    </font>
    <font>
      <i/>
      <sz val="11"/>
      <color theme="1"/>
      <name val="Calibri"/>
      <family val="2"/>
      <scheme val="minor"/>
    </font>
    <font>
      <sz val="11"/>
      <name val="Calibri"/>
      <family val="2"/>
      <scheme val="minor"/>
    </font>
    <font>
      <sz val="10"/>
      <color theme="1"/>
      <name val="Arial Unicode MS"/>
      <family val="2"/>
    </font>
    <font>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C000"/>
        <bgColor indexed="64"/>
      </patternFill>
    </fill>
    <fill>
      <patternFill patternType="solid">
        <fgColor rgb="FFFFFF99"/>
        <bgColor indexed="64"/>
      </patternFill>
    </fill>
  </fills>
  <borders count="18">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indexed="64"/>
      </top>
      <bottom style="double">
        <color indexed="64"/>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43" fontId="2" fillId="0" borderId="0" applyFont="0" applyFill="0" applyBorder="0" applyAlignment="0" applyProtection="0"/>
    <xf numFmtId="0" fontId="9" fillId="0" borderId="0" applyNumberFormat="0" applyFill="0" applyBorder="0" applyAlignment="0" applyProtection="0"/>
  </cellStyleXfs>
  <cellXfs count="63">
    <xf numFmtId="0" fontId="0" fillId="0" borderId="0" xfId="0"/>
    <xf numFmtId="0" fontId="1" fillId="2" borderId="1" xfId="0" applyFont="1" applyFill="1" applyBorder="1"/>
    <xf numFmtId="0" fontId="1" fillId="2" borderId="2" xfId="0" applyFont="1" applyFill="1" applyBorder="1"/>
    <xf numFmtId="0" fontId="0" fillId="0" borderId="0" xfId="0" pivotButton="1"/>
    <xf numFmtId="0" fontId="4" fillId="3" borderId="0" xfId="0" applyFont="1" applyFill="1"/>
    <xf numFmtId="0" fontId="4" fillId="3" borderId="2" xfId="0" applyFont="1" applyFill="1" applyBorder="1"/>
    <xf numFmtId="0" fontId="0" fillId="4" borderId="0" xfId="0" applyFill="1"/>
    <xf numFmtId="0" fontId="4" fillId="0" borderId="0" xfId="0" applyFont="1"/>
    <xf numFmtId="0" fontId="0" fillId="0" borderId="0" xfId="0" applyFont="1"/>
    <xf numFmtId="0" fontId="4" fillId="0" borderId="2" xfId="0" applyFont="1" applyBorder="1"/>
    <xf numFmtId="14" fontId="0" fillId="0" borderId="0" xfId="0" quotePrefix="1" applyNumberFormat="1" applyAlignment="1">
      <alignment vertical="center" wrapText="1"/>
    </xf>
    <xf numFmtId="0" fontId="0" fillId="0" borderId="0" xfId="0" quotePrefix="1" applyFont="1"/>
    <xf numFmtId="0" fontId="0" fillId="0" borderId="0" xfId="0" quotePrefix="1"/>
    <xf numFmtId="164" fontId="0" fillId="0" borderId="0" xfId="1" applyNumberFormat="1" applyFont="1"/>
    <xf numFmtId="0" fontId="4" fillId="4" borderId="0" xfId="0" applyFont="1" applyFill="1"/>
    <xf numFmtId="0" fontId="3" fillId="5" borderId="0" xfId="0" applyFont="1" applyFill="1"/>
    <xf numFmtId="0" fontId="0" fillId="0" borderId="5" xfId="0" applyBorder="1"/>
    <xf numFmtId="0" fontId="7" fillId="0" borderId="3" xfId="0" applyFont="1" applyBorder="1"/>
    <xf numFmtId="42" fontId="0" fillId="0" borderId="0" xfId="1" applyNumberFormat="1" applyFont="1"/>
    <xf numFmtId="0" fontId="0" fillId="0" borderId="0" xfId="0" applyProtection="1">
      <protection locked="0"/>
    </xf>
    <xf numFmtId="0" fontId="7" fillId="0" borderId="4" xfId="0" applyFont="1" applyBorder="1" applyProtection="1">
      <protection locked="0"/>
    </xf>
    <xf numFmtId="0" fontId="7" fillId="0" borderId="5" xfId="0" applyFont="1" applyBorder="1" applyProtection="1">
      <protection locked="0"/>
    </xf>
    <xf numFmtId="0" fontId="4" fillId="0" borderId="0" xfId="0" applyFont="1" applyProtection="1">
      <protection locked="0"/>
    </xf>
    <xf numFmtId="0" fontId="4" fillId="0" borderId="0" xfId="0" applyFont="1" applyBorder="1" applyAlignment="1" applyProtection="1">
      <alignment horizontal="left" indent="1"/>
      <protection locked="0"/>
    </xf>
    <xf numFmtId="0" fontId="8" fillId="6" borderId="3" xfId="0" applyFont="1" applyFill="1" applyBorder="1" applyProtection="1">
      <protection locked="0"/>
    </xf>
    <xf numFmtId="0" fontId="10" fillId="0" borderId="0" xfId="0" applyFont="1"/>
    <xf numFmtId="0" fontId="11" fillId="0" borderId="6" xfId="0" applyFont="1" applyBorder="1" applyProtection="1">
      <protection locked="0"/>
    </xf>
    <xf numFmtId="0" fontId="4" fillId="0" borderId="7" xfId="0" applyFont="1" applyBorder="1" applyProtection="1">
      <protection locked="0"/>
    </xf>
    <xf numFmtId="0" fontId="0" fillId="0" borderId="7" xfId="0" applyBorder="1" applyProtection="1">
      <protection locked="0"/>
    </xf>
    <xf numFmtId="0" fontId="0" fillId="0" borderId="8" xfId="0" applyFont="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Font="1" applyBorder="1" applyProtection="1">
      <protection locked="0"/>
    </xf>
    <xf numFmtId="0" fontId="0" fillId="0" borderId="10" xfId="0" applyBorder="1" applyProtection="1">
      <protection locked="0"/>
    </xf>
    <xf numFmtId="0" fontId="4" fillId="0" borderId="0" xfId="0" applyFont="1" applyBorder="1" applyProtection="1">
      <protection locked="0"/>
    </xf>
    <xf numFmtId="0" fontId="4" fillId="0" borderId="11" xfId="0" applyFont="1" applyBorder="1" applyAlignment="1" applyProtection="1">
      <alignment horizontal="left" indent="1"/>
      <protection locked="0"/>
    </xf>
    <xf numFmtId="0" fontId="0" fillId="0" borderId="12" xfId="0" applyBorder="1" applyProtection="1">
      <protection locked="0"/>
    </xf>
    <xf numFmtId="0" fontId="0" fillId="0" borderId="13" xfId="0" applyBorder="1" applyProtection="1">
      <protection locked="0"/>
    </xf>
    <xf numFmtId="0" fontId="0" fillId="0" borderId="8" xfId="0" applyBorder="1" applyProtection="1">
      <protection locked="0"/>
    </xf>
    <xf numFmtId="0" fontId="4" fillId="0" borderId="6" xfId="0" applyFont="1" applyBorder="1" applyProtection="1">
      <protection locked="0"/>
    </xf>
    <xf numFmtId="0" fontId="0" fillId="0" borderId="9" xfId="0" applyFont="1" applyBorder="1" applyAlignment="1" applyProtection="1">
      <alignment horizontal="left" indent="1"/>
      <protection locked="0"/>
    </xf>
    <xf numFmtId="0" fontId="4" fillId="0" borderId="9" xfId="0" applyFont="1" applyBorder="1" applyProtection="1">
      <protection locked="0"/>
    </xf>
    <xf numFmtId="0" fontId="4" fillId="0" borderId="11" xfId="0" applyFont="1" applyBorder="1" applyProtection="1">
      <protection locked="0"/>
    </xf>
    <xf numFmtId="164" fontId="0" fillId="0" borderId="12" xfId="1" applyNumberFormat="1" applyFont="1" applyBorder="1"/>
    <xf numFmtId="164" fontId="0" fillId="0" borderId="0" xfId="1" applyNumberFormat="1" applyFont="1" applyBorder="1"/>
    <xf numFmtId="164" fontId="0" fillId="0" borderId="7" xfId="1" applyNumberFormat="1" applyFont="1" applyBorder="1"/>
    <xf numFmtId="42" fontId="4" fillId="0" borderId="5" xfId="1" applyNumberFormat="1" applyFont="1" applyBorder="1"/>
    <xf numFmtId="42" fontId="4" fillId="0" borderId="14" xfId="1" applyNumberFormat="1" applyFont="1" applyBorder="1"/>
    <xf numFmtId="42" fontId="4" fillId="0" borderId="14" xfId="0" applyNumberFormat="1" applyFont="1" applyBorder="1"/>
    <xf numFmtId="42" fontId="4" fillId="0" borderId="12" xfId="0" applyNumberFormat="1" applyFont="1" applyBorder="1"/>
    <xf numFmtId="0" fontId="13" fillId="0" borderId="16" xfId="0" applyFont="1" applyBorder="1"/>
    <xf numFmtId="0" fontId="13" fillId="0" borderId="15" xfId="0" applyFont="1" applyBorder="1"/>
    <xf numFmtId="0" fontId="13" fillId="0" borderId="17" xfId="0" applyFont="1" applyBorder="1"/>
    <xf numFmtId="3" fontId="0" fillId="0" borderId="0" xfId="0" applyNumberFormat="1"/>
    <xf numFmtId="0" fontId="14" fillId="0" borderId="0" xfId="0" applyFont="1" applyAlignment="1">
      <alignment vertical="center"/>
    </xf>
    <xf numFmtId="0" fontId="13" fillId="0" borderId="0" xfId="0" applyFont="1" applyFill="1" applyBorder="1"/>
    <xf numFmtId="0" fontId="12" fillId="0" borderId="0" xfId="0" applyFont="1" applyProtection="1"/>
    <xf numFmtId="0" fontId="9" fillId="0" borderId="0" xfId="2" applyProtection="1"/>
    <xf numFmtId="0" fontId="15" fillId="0" borderId="0" xfId="0" applyFont="1"/>
    <xf numFmtId="0" fontId="15" fillId="0" borderId="0" xfId="0" pivotButton="1" applyFont="1"/>
    <xf numFmtId="0" fontId="10" fillId="0" borderId="0" xfId="0" applyFont="1" applyProtection="1"/>
    <xf numFmtId="0" fontId="0" fillId="0" borderId="0" xfId="0" applyProtection="1"/>
    <xf numFmtId="164" fontId="0" fillId="0" borderId="0" xfId="0" applyNumberFormat="1"/>
  </cellXfs>
  <cellStyles count="3">
    <cellStyle name="Comma" xfId="1" builtinId="3"/>
    <cellStyle name="Hyperlink" xfId="2" builtinId="8"/>
    <cellStyle name="Normal" xfId="0" builtinId="0"/>
  </cellStyles>
  <dxfs count="8">
    <dxf>
      <fill>
        <patternFill>
          <bgColor theme="5"/>
        </patternFill>
      </fill>
    </dxf>
    <dxf>
      <fill>
        <patternFill>
          <bgColor theme="5"/>
        </patternFill>
      </fill>
    </dxf>
    <dxf>
      <font>
        <color theme="0"/>
      </font>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0"/>
        <color theme="1"/>
        <name val="Arial Unicode MS"/>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Unicode MS"/>
        <family val="2"/>
        <scheme val="none"/>
      </font>
      <alignment horizontal="general" vertical="center" textRotation="0" wrapText="0" indent="0" justifyLastLine="0" shrinkToFit="0" readingOrder="0"/>
    </dxf>
  </dxfs>
  <tableStyles count="0" defaultTableStyle="TableStyleMedium2" defaultPivotStyle="PivotStyleLight16"/>
  <colors>
    <mruColors>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F71" s="6"/>
        <tr r="N21" s="6"/>
        <tr r="P68" s="6"/>
        <tr r="H39" s="6"/>
        <tr r="F61" s="6"/>
        <tr r="H60" s="6"/>
        <tr r="R68" s="6"/>
        <tr r="F60" s="6"/>
        <tr r="F37" s="6"/>
        <tr r="L38" s="6"/>
        <tr r="J23" s="6"/>
        <tr r="H15" s="6"/>
        <tr r="R48" s="6"/>
        <tr r="H10" s="6"/>
        <tr r="N13" s="6"/>
        <tr r="R24" s="6"/>
        <tr r="N52" s="6"/>
        <tr r="L24" s="6"/>
        <tr r="P62" s="6"/>
        <tr r="P53" s="6"/>
        <tr r="P23" s="6"/>
        <tr r="N76" s="6"/>
        <tr r="P75" s="6"/>
        <tr r="H25" s="6"/>
        <tr r="R26" s="6"/>
        <tr r="P9" s="6"/>
        <tr r="J16" s="6"/>
        <tr r="R49" s="6"/>
        <tr r="F24" s="6"/>
        <tr r="J15" s="6"/>
        <tr r="F15" s="6"/>
        <tr r="H63" s="6"/>
        <tr r="R70" s="6"/>
        <tr r="J13" s="6"/>
        <tr r="N63" s="6"/>
        <tr r="N46" s="6"/>
        <tr r="J46" s="6"/>
        <tr r="P37" s="6"/>
        <tr r="L52" s="6"/>
        <tr r="N30" s="6"/>
        <tr r="N22" s="6"/>
        <tr r="R15" s="6"/>
        <tr r="N15" s="6"/>
        <tr r="R72" s="6"/>
        <tr r="N72" s="6"/>
        <tr r="R63" s="6"/>
        <tr r="F28" s="6"/>
        <tr r="N12" s="6"/>
        <tr r="R13" s="6"/>
        <tr r="N29" s="6"/>
        <tr r="J47" s="6"/>
        <tr r="L22" s="6"/>
        <tr r="L75" s="6"/>
        <tr r="H40" s="6"/>
        <tr r="R61" s="6"/>
        <tr r="N49" s="6"/>
        <tr r="P29" s="6"/>
        <tr r="R30" s="6"/>
        <tr r="J40" s="6"/>
        <tr r="H49" s="6"/>
        <tr r="L48" s="6"/>
        <tr r="H24" s="6"/>
        <tr r="L37" s="6"/>
        <tr r="P21" s="6"/>
        <tr r="J70" s="6"/>
        <tr r="H53" s="6"/>
        <tr r="J69" s="6"/>
        <tr r="R62" s="6"/>
        <tr r="P47" s="6"/>
        <tr r="F68" s="6"/>
        <tr r="R40" s="6"/>
        <tr r="L50" s="6"/>
        <tr r="J45" s="6"/>
        <tr r="L69" s="6"/>
        <tr r="F22" s="6"/>
        <tr r="R75" s="6"/>
        <tr r="P61" s="6"/>
        <tr r="R71" s="6"/>
        <tr r="L9" s="6"/>
        <tr r="R50" s="6"/>
        <tr r="F45" s="6"/>
        <tr r="P13" s="6"/>
        <tr r="H61" s="6"/>
        <tr r="F62" s="6"/>
        <tr r="J76" s="6"/>
        <tr r="P76" s="6"/>
        <tr r="F26" s="6"/>
        <tr r="L39" s="6"/>
        <tr r="N38" s="6"/>
        <tr r="F25" s="6"/>
        <tr r="R38" s="6"/>
        <tr r="L63" s="6"/>
        <tr r="P52" s="6"/>
        <tr r="L30" s="6"/>
        <tr r="F40" s="6"/>
        <tr r="J48" s="6"/>
        <tr r="N25" s="6"/>
        <tr r="F76" s="6"/>
        <tr r="N61" s="6"/>
        <tr r="H73" s="6"/>
        <tr r="R47" s="6"/>
        <tr r="N10" s="6"/>
        <tr r="P73" s="6"/>
        <tr r="H16" s="6"/>
        <tr r="L12" s="6"/>
        <tr r="R45" s="6"/>
        <tr r="R9" s="6"/>
        <tr r="J25" s="6"/>
        <tr r="F52" s="6"/>
        <tr r="J50" s="6"/>
        <tr r="H72" s="6"/>
        <tr r="N23" s="6"/>
        <tr r="N60" s="6"/>
        <tr r="F12" s="6"/>
        <tr r="H13" s="6"/>
        <tr r="H30" s="6"/>
        <tr r="P45" s="6"/>
        <tr r="J62" s="6"/>
        <tr r="H75" s="6"/>
        <tr r="N48" s="6"/>
        <tr r="J9" s="6"/>
        <tr r="N71" s="6"/>
        <tr r="H12" s="6"/>
        <tr r="H47" s="6"/>
        <tr r="H9" s="6"/>
        <tr r="N47" s="6"/>
        <tr r="R16" s="6"/>
        <tr r="R28" s="6"/>
        <tr r="N16" s="6"/>
        <tr r="R23" s="6"/>
        <tr r="N53" s="6"/>
        <tr r="F21" s="6"/>
        <tr r="J30" s="6"/>
        <tr r="L13" s="6"/>
        <tr r="N24" s="6"/>
        <tr r="J38" s="6"/>
        <tr r="R53" s="6"/>
        <tr r="N28" s="6"/>
        <tr r="J53" s="6"/>
        <tr r="L23" s="6"/>
        <tr r="P40" s="6"/>
        <tr r="F30" s="6"/>
        <tr r="F50" s="6"/>
        <tr r="F72" s="6"/>
        <tr r="L53" s="6"/>
        <tr r="J73" s="6"/>
        <tr r="H29" s="6"/>
        <tr r="H26" s="6"/>
        <tr r="F9" s="6"/>
        <tr r="R60" s="6"/>
        <tr r="P63" s="6"/>
        <tr r="P50" s="6"/>
        <tr r="L21" s="6"/>
        <tr r="L40" s="6"/>
        <tr r="R39" s="6"/>
        <tr r="N62" s="6"/>
        <tr r="R37" s="6"/>
        <tr r="P30" s="6"/>
        <tr r="H69" s="6"/>
        <tr r="J71" s="6"/>
        <tr r="L73" s="6"/>
        <tr r="H68" s="6"/>
        <tr r="F75" s="6"/>
        <tr r="P46" s="6"/>
        <tr r="P10" s="6"/>
        <tr r="F10" s="6"/>
        <tr r="H45" s="6"/>
        <tr r="L70" s="6"/>
        <tr r="L25" s="6"/>
        <tr r="P38" s="6"/>
        <tr r="F23" s="6"/>
        <tr r="L68" s="6"/>
        <tr r="H28" s="6"/>
        <tr r="H38" s="6"/>
        <tr r="L49" s="6"/>
        <tr r="N68" s="6"/>
        <tr r="J12" s="6"/>
        <tr r="R76" s="6"/>
        <tr r="N39" s="6"/>
        <tr r="P72" s="6"/>
        <tr r="H50" s="6"/>
        <tr r="H70" s="6"/>
        <tr r="F16" s="6"/>
        <tr r="P49" s="6"/>
        <tr r="F63" s="6"/>
        <tr r="J22" s="6"/>
        <tr r="L47" s="6"/>
        <tr r="J21" s="6"/>
        <tr r="H48" s="6"/>
        <tr r="H46" s="6"/>
        <tr r="L15" s="6"/>
        <tr r="J72" s="6"/>
        <tr r="F69" s="6"/>
        <tr r="F46" s="6"/>
        <tr r="P70" s="6"/>
        <tr r="N45" s="6"/>
        <tr r="F39" s="6"/>
        <tr r="N70" s="6"/>
        <tr r="F29" s="6"/>
        <tr r="P60" s="6"/>
        <tr r="R52" s="6"/>
        <tr r="P28" s="6"/>
        <tr r="F13" s="6"/>
        <tr r="J68" s="6"/>
        <tr r="L45" s="6"/>
        <tr r="N9" s="6"/>
        <tr r="L26" s="6"/>
        <tr r="P16" s="6"/>
        <tr r="L72" s="6"/>
        <tr r="P22" s="6"/>
        <tr r="N50" s="6"/>
        <tr r="R29" s="6"/>
        <tr r="J52" s="6"/>
        <tr r="R21" s="6"/>
        <tr r="N26" s="6"/>
        <tr r="J29" s="6"/>
        <tr r="J10" s="6"/>
        <tr r="L60" s="6"/>
        <tr r="F70" s="6"/>
        <tr r="L29" s="6"/>
        <tr r="H71" s="6"/>
        <tr r="J28" s="6"/>
        <tr r="J49" s="6"/>
        <tr r="P69" s="6"/>
        <tr r="H37" s="6"/>
        <tr r="J24" s="6"/>
        <tr r="R22" s="6"/>
        <tr r="J63" s="6"/>
        <tr r="N40" s="6"/>
        <tr r="P15" s="6"/>
        <tr r="F47" s="6"/>
        <tr r="H62" s="6"/>
        <tr r="J75" s="6"/>
        <tr r="J26" s="6"/>
        <tr r="N69" s="6"/>
        <tr r="H76" s="6"/>
        <tr r="P48" s="6"/>
        <tr r="F73" s="6"/>
        <tr r="L28" s="6"/>
        <tr r="R10" s="6"/>
        <tr r="P26" s="6"/>
        <tr r="N73" s="6"/>
        <tr r="H23" s="6"/>
        <tr r="F53" s="6"/>
        <tr r="J60" s="6"/>
        <tr r="L76" s="6"/>
        <tr r="R73" s="6"/>
        <tr r="R12" s="6"/>
        <tr r="J39" s="6"/>
        <tr r="R46" s="6"/>
        <tr r="F38" s="6"/>
        <tr r="L62" s="6"/>
        <tr r="N75" s="6"/>
        <tr r="P12" s="6"/>
        <tr r="L61" s="6"/>
        <tr r="F48" s="6"/>
        <tr r="R25" s="6"/>
        <tr r="N37" s="6"/>
        <tr r="P39" s="6"/>
        <tr r="H22" s="6"/>
        <tr r="P24" s="6"/>
        <tr r="H52" s="6"/>
        <tr r="L71" s="6"/>
        <tr r="P71" s="6"/>
        <tr r="J37" s="6"/>
        <tr r="L46" s="6"/>
        <tr r="L16" s="6"/>
        <tr r="L10" s="6"/>
        <tr r="J61" s="6"/>
        <tr r="F49" s="6"/>
        <tr r="R69" s="6"/>
        <tr r="P25" s="6"/>
        <tr r="H21" s="6"/>
      </tp>
    </main>
  </volType>
</volTypes>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47" Type="http://schemas.openxmlformats.org/officeDocument/2006/relationships/customXml" Target="../customXml/item25.xml"/><Relationship Id="rId50" Type="http://schemas.openxmlformats.org/officeDocument/2006/relationships/customXml" Target="../customXml/item2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1" Type="http://schemas.openxmlformats.org/officeDocument/2006/relationships/pivotCacheDefinition" Target="pivotCache/pivotCacheDefinition2.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3" Type="http://schemas.openxmlformats.org/officeDocument/2006/relationships/customXml" Target="../customXml/item3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52" Type="http://schemas.openxmlformats.org/officeDocument/2006/relationships/customXml" Target="../customXml/item3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48" Type="http://schemas.openxmlformats.org/officeDocument/2006/relationships/customXml" Target="../customXml/item26.xml"/><Relationship Id="rId8" Type="http://schemas.openxmlformats.org/officeDocument/2006/relationships/worksheet" Target="worksheets/sheet8.xml"/><Relationship Id="rId51" Type="http://schemas.openxmlformats.org/officeDocument/2006/relationships/customXml" Target="../customXml/item29.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 Id="rId54"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5" Type="http://schemas.microsoft.com/office/2007/relationships/slicerCache" Target="slicerCaches/slicerCache2.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49" Type="http://schemas.openxmlformats.org/officeDocument/2006/relationships/customXml" Target="../customXml/item27.xml"/></Relationships>
</file>

<file path=xl/drawings/drawing1.xml><?xml version="1.0" encoding="utf-8"?>
<xdr:wsDr xmlns:xdr="http://schemas.openxmlformats.org/drawingml/2006/spreadsheetDrawing" xmlns:a="http://schemas.openxmlformats.org/drawingml/2006/main">
  <xdr:twoCellAnchor editAs="oneCell">
    <xdr:from>
      <xdr:col>2</xdr:col>
      <xdr:colOff>28574</xdr:colOff>
      <xdr:row>2</xdr:row>
      <xdr:rowOff>0</xdr:rowOff>
    </xdr:from>
    <xdr:to>
      <xdr:col>3</xdr:col>
      <xdr:colOff>723900</xdr:colOff>
      <xdr:row>11</xdr:row>
      <xdr:rowOff>104775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3D32B1D0-E5EB-4909-B9D5-7B185EB57F5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352674" y="0"/>
              <a:ext cx="2400301"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xdr:row>
      <xdr:rowOff>0</xdr:rowOff>
    </xdr:from>
    <xdr:to>
      <xdr:col>1</xdr:col>
      <xdr:colOff>438150</xdr:colOff>
      <xdr:row>15</xdr:row>
      <xdr:rowOff>28575</xdr:rowOff>
    </xdr:to>
    <mc:AlternateContent xmlns:mc="http://schemas.openxmlformats.org/markup-compatibility/2006" xmlns:a14="http://schemas.microsoft.com/office/drawing/2010/main">
      <mc:Choice Requires="a14">
        <xdr:graphicFrame macro="">
          <xdr:nvGraphicFramePr>
            <xdr:cNvPr id="5" name="Chart">
              <a:extLst>
                <a:ext uri="{FF2B5EF4-FFF2-40B4-BE49-F238E27FC236}">
                  <a16:creationId xmlns:a16="http://schemas.microsoft.com/office/drawing/2014/main" id="{C9D66D76-3198-473B-8979-A2606A57CDA6}"/>
                </a:ext>
              </a:extLst>
            </xdr:cNvPr>
            <xdr:cNvGraphicFramePr/>
          </xdr:nvGraphicFramePr>
          <xdr:xfrm>
            <a:off x="0" y="0"/>
            <a:ext cx="0" cy="0"/>
          </xdr:xfrm>
          <a:graphic>
            <a:graphicData uri="http://schemas.microsoft.com/office/drawing/2010/slicer">
              <sle:slicer xmlns:sle="http://schemas.microsoft.com/office/drawing/2010/slicer" name="Chart"/>
            </a:graphicData>
          </a:graphic>
        </xdr:graphicFrame>
      </mc:Choice>
      <mc:Fallback xmlns="">
        <xdr:sp macro="" textlink="">
          <xdr:nvSpPr>
            <xdr:cNvPr id="0" name=""/>
            <xdr:cNvSpPr>
              <a:spLocks noTextEdit="1"/>
            </xdr:cNvSpPr>
          </xdr:nvSpPr>
          <xdr:spPr>
            <a:xfrm>
              <a:off x="9525" y="0"/>
              <a:ext cx="1828800" cy="2505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Nichols, Daniel" refreshedDate="44272.451747453706" backgroundQuery="1" createdVersion="3" refreshedVersion="6" minRefreshableVersion="3" recordCount="0" tupleCache="1" xr:uid="{09E27769-3586-4C6B-8B11-1A29C83206E4}">
  <cacheSource type="external" connectionId="8"/>
  <cacheFields count="4">
    <cacheField name="[Measures].[MeasuresLevel]" caption="MeasuresLevel" numFmtId="0" hierarchy="13">
      <sharedItems count="1">
        <s v="[Measures].[Tot Amt]" c="Tot Amt"/>
      </sharedItems>
    </cacheField>
    <cacheField name="[Portal].[chart_cd].[chart_cd]" caption="chart_cd" numFmtId="0" hierarchy="16" level="1">
      <sharedItems count="1">
        <s v="[Portal].[chart_cd].&amp;[EA]" c="EA"/>
      </sharedItems>
    </cacheField>
    <cacheField name="[Portal].[Scenario].[Scenario]" caption="Scenario" numFmtId="0" hierarchy="20" level="1">
      <sharedItems count="7">
        <s v="[Portal].[Scenario].&amp;[FY21 Adj Base Budg]" c="FY21 Adj Base Budg"/>
        <s v="[Portal].[Scenario].&amp;[FY24 Projection]" c="FY24 Projection"/>
        <s v="[Portal].[Scenario].&amp;[FY25 Projection]" c="FY25 Projection"/>
        <s v="[Portal].[Scenario].&amp;[FY21 Projection]" c="FY21 Projection"/>
        <s v="[Portal].[Scenario].&amp;[FY26 Projection]" c="FY26 Projection"/>
        <s v="[Portal].[Scenario].&amp;[FY23 Projection]" c="FY23 Projection"/>
        <s v="[Portal].[Scenario].&amp;[FY22 Projection]" c="FY22 Projection"/>
      </sharedItems>
    </cacheField>
    <cacheField name="[FS_Map].[COMP_KEY_fix].[COMP_KEY_fix]" caption="COMP_KEY_fix" numFmtId="0" hierarchy="10" level="1">
      <sharedItems count="39">
        <s v="[FS_Map].[COMP_KEY_fix].&amp;[2-3-1.4]" c="2-3-1.4"/>
        <s v="[FS_Map].[COMP_KEY_fix].&amp;[2-1-1.1]" c="2-1-1.1"/>
        <s v="[FS_Map].[COMP_KEY_fix].&amp;[2-3-1.1]" c="2-3-1.1"/>
        <s v="[FS_Map].[COMP_KEY_fix].&amp;[1-2-3.1]" c="1-2-3.1"/>
        <s v="[FS_Map].[COMP_KEY_fix].&amp;[1-3-2.1]" c="1-3-2.1"/>
        <s v="[FS_Map].[COMP_KEY_fix].&amp;[1-3-1]" c="1-3-1"/>
        <s v="[FS_Map].[COMP_KEY_fix].&amp;[1-2-1]" c="1-2-1"/>
        <s v="[FS_Map].[COMP_KEY_fix].&amp;[1-2-2]" c="1-2-2"/>
        <s v="[FS_Map].[COMP_KEY_fix].&amp;[2-1-1.3]" c="2-1-1.3"/>
        <s v="[FS_Map].[COMP_KEY_fix].&amp;[1-1-4.1]" c="1-1-4.1"/>
        <s v="[FS_Map].[COMP_KEY_fix].&amp;[2-2-1.4]" c="2-2-1.4"/>
        <s v="[FS_Map].[COMP_KEY_fix].&amp;[1-1-2]" c="1-1-2"/>
        <s v="[FS_Map].[COMP_KEY_fix].&amp;[1-1-3.2]" c="1-1-3.2"/>
        <s v="[FS_Map].[COMP_KEY_fix].&amp;[2-1-1.4]" c="2-1-1.4"/>
        <s v="[FS_Map].[COMP_KEY_fix].&amp;[2-2-4]" c="2-2-4"/>
        <s v="[FS_Map].[COMP_KEY_fix].&amp;[1-3-3.1]" c="1-3-3.1"/>
        <s v="[FS_Map].[COMP_KEY_fix].&amp;[2-2-4.2]" c="2-2-4.2"/>
        <s v="[FS_Map].[COMP_KEY_fix].&amp;[2-3-5.2]" c="2-3-5.2"/>
        <s v="[FS_Map].[COMP_KEY_fix].&amp;[2-3-5.1]" c="2-3-5.1"/>
        <s v="[FS_Map].[COMP_KEY_fix].&amp;[2-1-2.1]" c="2-1-2.1"/>
        <s v="[FS_Map].[COMP_KEY_fix].&amp;[2-1-3.1]" c="2-1-3.1"/>
        <s v="[FS_Map].[COMP_KEY_fix].&amp;[1-1-1]" c="1-1-1"/>
        <s v="[FS_Map].[COMP_KEY_fix].&amp;[1-1-4.2]" c="1-1-4.2"/>
        <s v="[FS_Map].[COMP_KEY_fix].&amp;[2-2-2.1]" c="2-2-2.1"/>
        <s v="[FS_Map].[COMP_KEY_fix].&amp;[1-3-3.2]" c="1-3-3.2"/>
        <s v="[FS_Map].[COMP_KEY_fix].&amp;[2-3-1.3]" c="2-3-1.3"/>
        <s v="[FS_Map].[COMP_KEY_fix].&amp;[2-2-1.2]" c="2-2-1.2"/>
        <s v="[FS_Map].[COMP_KEY_fix].&amp;[2-1-5.2]" c="2-1-5.2"/>
        <s v="[FS_Map].[COMP_KEY_fix].&amp;[2-1-1.2]" c="2-1-1.2"/>
        <s v="[FS_Map].[COMP_KEY_fix].&amp;[2-3-2.1]" c="2-3-2.1"/>
        <s v="[FS_Map].[COMP_KEY_fix].&amp;[2-1-5]" c="2-1-5"/>
        <s v="[FS_Map].[COMP_KEY_fix].&amp;[1-1-3.1]" c="1-1-3.1"/>
        <s v="[FS_Map].[COMP_KEY_fix].&amp;[2-1-5.1]" c="2-1-5.1"/>
        <s v="[FS_Map].[COMP_KEY_fix].&amp;[2-2-1.3]" c="2-2-1.3"/>
        <s v="[FS_Map].[COMP_KEY_fix].&amp;[1-2-3.2]" c="1-2-3.2"/>
        <s v="[FS_Map].[COMP_KEY_fix].&amp;[2-3-1.2]" c="2-3-1.2"/>
        <s v="[FS_Map].[COMP_KEY_fix].&amp;[2-2-3.1]" c="2-2-3.1"/>
        <s v="[FS_Map].[COMP_KEY_fix].&amp;[2-2-1.1]" c="2-2-1.1"/>
        <s v="[FS_Map].[COMP_KEY_fix].&amp;[2-3-3.1]" c="2-3-3.1"/>
      </sharedItems>
    </cacheField>
  </cacheFields>
  <cacheHierarchies count="55">
    <cacheHierarchy uniqueName="[categ].[Category]" caption="Category" attribute="1" defaultMemberUniqueName="[categ].[Category].[All]" allUniqueName="[categ].[Category].[All]" dimensionUniqueName="[categ]" displayFolder="" count="2" memberValueDatatype="130" unbalanced="0"/>
    <cacheHierarchy uniqueName="[chart].[Chart]" caption="Chart" attribute="1" defaultMemberUniqueName="[chart].[Chart].[All]" allUniqueName="[chart].[Chart].[All]" dimensionUniqueName="[chart]" displayFolder="" count="2" memberValueDatatype="130" unbalanced="0"/>
    <cacheHierarchy uniqueName="[DynamicFile].[DynamicFile]" caption="DynamicFile" attribute="1" defaultMemberUniqueName="[DynamicFile].[DynamicFile].[All]" allUniqueName="[DynamicFile].[DynamicFile].[All]" dimensionUniqueName="[DynamicFile]" displayFolder="" count="2" memberValueDatatype="130" unbalanced="0"/>
    <cacheHierarchy uniqueName="[DynamicPath].[DynamicPath]" caption="DynamicPath" attribute="1" defaultMemberUniqueName="[DynamicPath].[DynamicPath].[All]" allUniqueName="[DynamicPath].[DynamicPath].[All]" dimensionUniqueName="[DynamicPath]" displayFolder="" count="2" memberValueDatatype="130" unbalanced="0"/>
    <cacheHierarchy uniqueName="[FS_Map].[grp2_cd]" caption="grp2_cd" attribute="1" defaultMemberUniqueName="[FS_Map].[grp2_cd].[All]" allUniqueName="[FS_Map].[grp2_cd].[All]" dimensionUniqueName="[FS_Map]" displayFolder="" count="2" memberValueDatatype="130" unbalanced="0"/>
    <cacheHierarchy uniqueName="[FS_Map].[grp2_desc]" caption="grp2_desc" attribute="1" defaultMemberUniqueName="[FS_Map].[grp2_desc].[All]" allUniqueName="[FS_Map].[grp2_desc].[All]" dimensionUniqueName="[FS_Map]" displayFolder="" count="2" memberValueDatatype="130" unbalanced="0"/>
    <cacheHierarchy uniqueName="[FS_Map].[grp1_cd]" caption="grp1_cd" attribute="1" defaultMemberUniqueName="[FS_Map].[grp1_cd].[All]" allUniqueName="[FS_Map].[grp1_cd].[All]" dimensionUniqueName="[FS_Map]" displayFolder="" count="2" memberValueDatatype="130" unbalanced="0"/>
    <cacheHierarchy uniqueName="[FS_Map].[grp1_desc]" caption="grp1_desc" attribute="1" defaultMemberUniqueName="[FS_Map].[grp1_desc].[All]" allUniqueName="[FS_Map].[grp1_desc].[All]" dimensionUniqueName="[FS_Map]" displayFolder="" count="2" memberValueDatatype="130" unbalanced="0"/>
    <cacheHierarchy uniqueName="[FS_Map].[ln_sort]" caption="ln_sort" attribute="1" defaultMemberUniqueName="[FS_Map].[ln_sort].[All]" allUniqueName="[FS_Map].[ln_sort].[All]" dimensionUniqueName="[FS_Map]" displayFolder="" count="2" memberValueDatatype="130" unbalanced="0"/>
    <cacheHierarchy uniqueName="[FS_Map].[COMP_KEY]" caption="COMP_KEY" attribute="1" defaultMemberUniqueName="[FS_Map].[COMP_KEY].[All]" allUniqueName="[FS_Map].[COMP_KEY].[All]" dimensionUniqueName="[FS_Map]" displayFolder="" count="2" memberValueDatatype="130" unbalanced="0"/>
    <cacheHierarchy uniqueName="[FS_Map].[COMP_KEY_fix]" caption="COMP_KEY_fix" attribute="1" defaultMemberUniqueName="[FS_Map].[COMP_KEY_fix].[All]" allUniqueName="[FS_Map].[COMP_KEY_fix].[All]" dimensionUniqueName="[FS_Map]" displayFolder="" count="2" memberValueDatatype="130" unbalanced="0">
      <fieldsUsage count="2">
        <fieldUsage x="-1"/>
        <fieldUsage x="3"/>
      </fieldsUsage>
    </cacheHierarchy>
    <cacheHierarchy uniqueName="[FS_Map].[FS Line]" caption="FS Line" attribute="1" defaultMemberUniqueName="[FS_Map].[FS Line].[All]" allUniqueName="[FS_Map].[FS Line].[All]" dimensionUniqueName="[FS_Map]" displayFolder="" count="2" memberValueDatatype="130" unbalanced="0"/>
    <cacheHierarchy uniqueName="[FS_Map].[FS Categ]" caption="FS Categ" attribute="1" defaultMemberUniqueName="[FS_Map].[FS Categ].[All]" allUniqueName="[FS_Map].[FS Categ].[All]" dimensionUniqueName="[FS_Map]" displayFolder="" count="2" memberValueDatatype="130" unbalanced="0"/>
    <cacheHierarchy uniqueName="[Measures]" caption="Measures" attribute="1" keyAttribute="1" defaultMemberUniqueName="[Measures].[__No measures defined]" dimensionUniqueName="[Measures]" displayFolder="" measures="1" count="1" memberValueDatatype="130" unbalanced="0">
      <fieldsUsage count="1">
        <fieldUsage x="0"/>
      </fieldsUsage>
    </cacheHierarchy>
    <cacheHierarchy uniqueName="[Portal].[inst_cd]" caption="inst_cd" attribute="1" defaultMemberUniqueName="[Portal].[inst_cd].[All]" allUniqueName="[Portal].[inst_cd].[All]" dimensionUniqueName="[Portal]" displayFolder="" count="2" memberValueDatatype="130" unbalanced="0"/>
    <cacheHierarchy uniqueName="[Portal].[inst_desc]" caption="inst_desc" attribute="1" defaultMemberUniqueName="[Portal].[inst_desc].[All]" allUniqueName="[Portal].[inst_desc].[All]" dimensionUniqueName="[Portal]" displayFolder="" count="2" memberValueDatatype="130" unbalanced="0"/>
    <cacheHierarchy uniqueName="[Portal].[chart_cd]" caption="chart_cd" attribute="1" defaultMemberUniqueName="[Portal].[chart_cd].[All]" allUniqueName="[Portal].[chart_cd].[All]" dimensionUniqueName="[Portal]" displayFolder="" count="2" memberValueDatatype="130" unbalanced="0">
      <fieldsUsage count="2">
        <fieldUsage x="-1"/>
        <fieldUsage x="1"/>
      </fieldsUsage>
    </cacheHierarchy>
    <cacheHierarchy uniqueName="[Portal].[chart_desc]" caption="chart_desc" attribute="1" defaultMemberUniqueName="[Portal].[chart_desc].[All]" allUniqueName="[Portal].[chart_desc].[All]" dimensionUniqueName="[Portal]" displayFolder="" count="2" memberValueDatatype="130" unbalanced="0"/>
    <cacheHierarchy uniqueName="[Portal].[grp1_desc]" caption="grp1_desc" attribute="1" defaultMemberUniqueName="[Portal].[grp1_desc].[All]" allUniqueName="[Portal].[grp1_desc].[All]" dimensionUniqueName="[Portal]" displayFolder="" count="2" memberValueDatatype="130" unbalanced="0"/>
    <cacheHierarchy uniqueName="[Portal].[grp2_desc]" caption="grp2_desc" attribute="1" defaultMemberUniqueName="[Portal].[grp2_desc].[All]" allUniqueName="[Portal].[grp2_desc].[All]" dimensionUniqueName="[Portal]" displayFolder="" count="2" memberValueDatatype="130" unbalanced="0"/>
    <cacheHierarchy uniqueName="[Portal].[Scenario]" caption="Scenario" attribute="1" defaultMemberUniqueName="[Portal].[Scenario].[All]" allUniqueName="[Portal].[Scenario].[All]" dimensionUniqueName="[Portal]" displayFolder="" count="2" memberValueDatatype="130" unbalanced="0">
      <fieldsUsage count="2">
        <fieldUsage x="-1"/>
        <fieldUsage x="2"/>
      </fieldsUsage>
    </cacheHierarchy>
    <cacheHierarchy uniqueName="[subcateg].[Subcategory]" caption="Subcategory" attribute="1" defaultMemberUniqueName="[subcateg].[Subcategory].[All]" allUniqueName="[subcateg].[Subcategory].[All]" dimensionUniqueName="[subcateg]" displayFolder="" count="2" memberValueDatatype="130" unbalanced="0"/>
    <cacheHierarchy uniqueName="[categ].[Category_Sort]" caption="Category_Sort" attribute="1" defaultMemberUniqueName="[categ].[Category_Sort].[All]" allUniqueName="[categ].[Category_Sort].[All]" dimensionUniqueName="[categ]" displayFolder="" count="2" memberValueDatatype="20" unbalanced="0" hidden="1"/>
    <cacheHierarchy uniqueName="[categ].[Subtotal_Flag]" caption="Subtotal_Flag" attribute="1" defaultMemberUniqueName="[categ].[Subtotal_Flag].[All]" allUniqueName="[categ].[Subtotal_Flag].[All]" dimensionUniqueName="[categ]" displayFolder="" count="2" memberValueDatatype="20" unbalanced="0" hidden="1"/>
    <cacheHierarchy uniqueName="[chart].[Chart_Sort]" caption="Chart_Sort" attribute="1" defaultMemberUniqueName="[chart].[Chart_Sort].[All]" allUniqueName="[chart].[Chart_Sort].[All]" dimensionUniqueName="[chart]" displayFolder="" count="2" memberValueDatatype="20" unbalanced="0" hidden="1"/>
    <cacheHierarchy uniqueName="[Portal].[Amount]" caption="Amount" attribute="1" defaultMemberUniqueName="[Portal].[Amount].[All]" allUniqueName="[Portal].[Amount].[All]" dimensionUniqueName="[Portal]" displayFolder="" count="2" memberValueDatatype="5" unbalanced="0" hidden="1"/>
    <cacheHierarchy uniqueName="[Portal].[Amt Manip]" caption="Amt Manip" attribute="1" defaultMemberUniqueName="[Portal].[Amt Manip].[All]" allUniqueName="[Portal].[Amt Manip].[All]" dimensionUniqueName="[Portal]" displayFolder="" count="2" memberValueDatatype="5" unbalanced="0" hidden="1"/>
    <cacheHierarchy uniqueName="[Portal].[COMP_KEY]" caption="COMP_KEY" attribute="1" defaultMemberUniqueName="[Portal].[COMP_KEY].[All]" allUniqueName="[Portal].[COMP_KEY].[All]" dimensionUniqueName="[Portal]" displayFolder="" count="2" memberValueDatatype="130" unbalanced="0" hidden="1"/>
    <cacheHierarchy uniqueName="[Portal].[cur_fis_yr]" caption="cur_fis_yr" attribute="1" defaultMemberUniqueName="[Portal].[cur_fis_yr].[All]" allUniqueName="[Portal].[cur_fis_yr].[All]" dimensionUniqueName="[Portal]" displayFolder="" count="2" memberValueDatatype="130" unbalanced="0" hidden="1"/>
    <cacheHierarchy uniqueName="[Portal].[FS Categ]" caption="FS Categ" attribute="1" defaultMemberUniqueName="[Portal].[FS Categ].[All]" allUniqueName="[Portal].[FS Categ].[All]" dimensionUniqueName="[Portal]" displayFolder="" count="2" memberValueDatatype="130" unbalanced="0" hidden="1"/>
    <cacheHierarchy uniqueName="[Portal].[grp1_cd]" caption="grp1_cd" attribute="1" defaultMemberUniqueName="[Portal].[grp1_cd].[All]" allUniqueName="[Portal].[grp1_cd].[All]" dimensionUniqueName="[Portal]" displayFolder="" count="2" memberValueDatatype="130" unbalanced="0" hidden="1"/>
    <cacheHierarchy uniqueName="[Portal].[grp2_cd]" caption="grp2_cd" attribute="1" defaultMemberUniqueName="[Portal].[grp2_cd].[All]" allUniqueName="[Portal].[grp2_cd].[All]" dimensionUniqueName="[Portal]" displayFolder="" count="2" memberValueDatatype="130" unbalanced="0" hidden="1"/>
    <cacheHierarchy uniqueName="[Portal].[ln_sort]" caption="ln_sort" attribute="1" defaultMemberUniqueName="[Portal].[ln_sort].[All]" allUniqueName="[Portal].[ln_sort].[All]" dimensionUniqueName="[Portal]" displayFolder="" count="2" memberValueDatatype="130" unbalanced="0" hidden="1"/>
    <cacheHierarchy uniqueName="[Portal].[ln1_cd]" caption="ln1_cd" attribute="1" defaultMemberUniqueName="[Portal].[ln1_cd].[All]" allUniqueName="[Portal].[ln1_cd].[All]" dimensionUniqueName="[Portal]" displayFolder="" count="2" memberValueDatatype="130" unbalanced="0" hidden="1"/>
    <cacheHierarchy uniqueName="[Portal].[ln1_desc]" caption="ln1_desc" attribute="1" defaultMemberUniqueName="[Portal].[ln1_desc].[All]" allUniqueName="[Portal].[ln1_desc].[All]" dimensionUniqueName="[Portal]" displayFolder="" count="2" memberValueDatatype="130" unbalanced="0" hidden="1"/>
    <cacheHierarchy uniqueName="[Portal].[ln2_cd]" caption="ln2_cd" attribute="1" defaultMemberUniqueName="[Portal].[ln2_cd].[All]" allUniqueName="[Portal].[ln2_cd].[All]" dimensionUniqueName="[Portal]" displayFolder="" count="2" memberValueDatatype="130" unbalanced="0" hidden="1"/>
    <cacheHierarchy uniqueName="[Portal].[ln2_desc]" caption="ln2_desc" attribute="1" defaultMemberUniqueName="[Portal].[ln2_desc].[All]" allUniqueName="[Portal].[ln2_desc].[All]" dimensionUniqueName="[Portal]" displayFolder="" count="2" memberValueDatatype="130" unbalanced="0" hidden="1"/>
    <cacheHierarchy uniqueName="[Portal].[oid]" caption="oid" attribute="1" defaultMemberUniqueName="[Portal].[oid].[All]" allUniqueName="[Portal].[oid].[All]" dimensionUniqueName="[Portal]" displayFolder="" count="2" memberValueDatatype="130" unbalanced="0" hidden="1"/>
    <cacheHierarchy uniqueName="[subcateg].[Subcategory_Sort]" caption="Subcategory_Sort" attribute="1" defaultMemberUniqueName="[subcateg].[Subcategory_Sort].[All]" allUniqueName="[subcateg].[Subcategory_Sort].[All]" dimensionUniqueName="[subcateg]" displayFolder="" count="2" memberValueDatatype="20" unbalanced="0" hidden="1"/>
    <cacheHierarchy uniqueName="[Measures].[Amount_]" caption="Amount_" measure="1" displayFolder="" measureGroup="Portal" count="0"/>
    <cacheHierarchy uniqueName="[Measures].[__XL_Count FS_Map]" caption="__XL_Count FS_Map" measure="1" displayFolder="" measureGroup="FS_Map" count="0" hidden="1"/>
    <cacheHierarchy uniqueName="[Measures].[__XL_Count Portal]" caption="__XL_Count Portal" measure="1" displayFolder="" measureGroup="Portal" count="0" hidden="1"/>
    <cacheHierarchy uniqueName="[Measures].[__XL_Count categ]" caption="__XL_Count categ" measure="1" displayFolder="" measureGroup="categ" count="0" hidden="1"/>
    <cacheHierarchy uniqueName="[Measures].[__XL_Count subcateg]" caption="__XL_Count subcateg" measure="1" displayFolder="" measureGroup="subcateg" count="0" hidden="1"/>
    <cacheHierarchy uniqueName="[Measures].[__XL_Count chart]" caption="__XL_Count chart" measure="1" displayFolder="" measureGroup="chart" count="0" hidden="1"/>
    <cacheHierarchy uniqueName="[Measures].[__XL_Count DynamicPath]" caption="__XL_Count DynamicPath" measure="1" displayFolder="" measureGroup="DynamicPath" count="0" hidden="1"/>
    <cacheHierarchy uniqueName="[Measures].[__XL_Count DynamicFile]" caption="__XL_Count DynamicFile" measure="1" displayFolder="" measureGroup="DynamicFile" count="0" hidden="1"/>
    <cacheHierarchy uniqueName="[Measures].[__No measures defined]" caption="__No measures defined" measure="1" displayFolder="" count="0" hidden="1"/>
    <cacheHierarchy uniqueName="[Measures].[Tot Amt]" caption="Tot Amt" measure="1" displayFolder="" measureGroup="Portal" count="0" hidden="1"/>
    <cacheHierarchy uniqueName="[Measures].[Tot Rev]" caption="Tot Rev" measure="1" displayFolder="" measureGroup="Portal" count="0" hidden="1"/>
    <cacheHierarchy uniqueName="[Measures].[Tot Exp]" caption="Tot Exp" measure="1" displayFolder="" measureGroup="Portal" count="0" hidden="1"/>
    <cacheHierarchy uniqueName="[Measures].[IS Subtotals]" caption="IS Subtotals" measure="1" displayFolder="" measureGroup="Portal" count="0" hidden="1"/>
    <cacheHierarchy uniqueName="[Measures].[IS (Step 1)]" caption="IS (Step 1)" measure="1" displayFolder="" measureGroup="Portal" count="0" hidden="1"/>
    <cacheHierarchy uniqueName="[Measures].[IS (Step 2)]" caption="IS (Step 2)" measure="1" displayFolder="" measureGroup="Portal" count="0" hidden="1"/>
    <cacheHierarchy uniqueName="[Measures].[Tot Amt Manip]" caption="Tot Amt Manip" measure="1" displayFolder="" measureGroup="Portal" count="0" hidden="1"/>
  </cacheHierarchies>
  <kpis count="0"/>
  <tupleCache>
    <entries count="273">
      <m in="0">
        <tpls c="4">
          <tpl fld="3" item="0"/>
          <tpl fld="0" item="0"/>
          <tpl fld="1" item="0"/>
          <tpl fld="2" item="0"/>
        </tpls>
      </m>
      <n v="10863410.449999999" in="0">
        <tpls c="4">
          <tpl fld="3" item="1"/>
          <tpl fld="0" item="0"/>
          <tpl fld="1" item="0"/>
          <tpl fld="2" item="1"/>
        </tpls>
      </n>
      <n v="10401.92" in="0">
        <tpls c="4">
          <tpl fld="3" item="2"/>
          <tpl fld="0" item="0"/>
          <tpl fld="1" item="0"/>
          <tpl fld="2" item="2"/>
        </tpls>
      </n>
      <m in="0">
        <tpls c="4">
          <tpl fld="3" item="3"/>
          <tpl fld="0" item="0"/>
          <tpl fld="1" item="0"/>
          <tpl fld="2" item="3"/>
        </tpls>
      </m>
      <m in="0">
        <tpls c="4">
          <tpl fld="3" item="4"/>
          <tpl fld="0" item="0"/>
          <tpl fld="1" item="0"/>
          <tpl fld="2" item="0"/>
        </tpls>
      </m>
      <n v="454325" in="0">
        <tpls c="4">
          <tpl fld="3" item="5"/>
          <tpl fld="0" item="0"/>
          <tpl fld="1" item="0"/>
          <tpl fld="2" item="3"/>
        </tpls>
      </n>
      <n v="10505.94" in="0">
        <tpls c="4">
          <tpl fld="3" item="2"/>
          <tpl fld="0" item="0"/>
          <tpl fld="1" item="0"/>
          <tpl fld="2" item="4"/>
        </tpls>
      </n>
      <n v="506427" in="0">
        <tpls c="4">
          <tpl fld="3" item="5"/>
          <tpl fld="0" item="0"/>
          <tpl fld="1" item="0"/>
          <tpl fld="2" item="0"/>
        </tpls>
      </n>
      <m in="0">
        <tpls c="4">
          <tpl fld="3" item="6"/>
          <tpl fld="0" item="0"/>
          <tpl fld="1" item="0"/>
          <tpl fld="2" item="0"/>
        </tpls>
      </m>
      <m in="0">
        <tpls c="4">
          <tpl fld="3" item="7"/>
          <tpl fld="0" item="0"/>
          <tpl fld="1" item="0"/>
          <tpl fld="2" item="5"/>
        </tpls>
      </m>
      <n v="2812622" in="0">
        <tpls c="4">
          <tpl fld="3" item="8"/>
          <tpl fld="0" item="0"/>
          <tpl fld="1" item="0"/>
          <tpl fld="2" item="6"/>
        </tpls>
      </n>
      <n v="1608" in="0">
        <tpls c="4">
          <tpl fld="3" item="9"/>
          <tpl fld="0" item="0"/>
          <tpl fld="1" item="0"/>
          <tpl fld="2" item="3"/>
        </tpls>
      </n>
      <m in="0">
        <tpls c="4">
          <tpl fld="3" item="10"/>
          <tpl fld="0" item="0"/>
          <tpl fld="1" item="0"/>
          <tpl fld="2" item="4"/>
        </tpls>
      </m>
      <n v="2697476" in="0">
        <tpls c="4">
          <tpl fld="3" item="11"/>
          <tpl fld="0" item="0"/>
          <tpl fld="1" item="0"/>
          <tpl fld="2" item="3"/>
        </tpls>
      </n>
      <n v="404454" in="0">
        <tpls c="4">
          <tpl fld="3" item="12"/>
          <tpl fld="0" item="0"/>
          <tpl fld="1" item="0"/>
          <tpl fld="2" item="1"/>
        </tpls>
      </n>
      <n v="0" in="0">
        <tpls c="4">
          <tpl fld="3" item="13"/>
          <tpl fld="0" item="0"/>
          <tpl fld="1" item="0"/>
          <tpl fld="2" item="4"/>
        </tpls>
      </n>
      <n v="282947" in="0">
        <tpls c="4">
          <tpl fld="3" item="14"/>
          <tpl fld="0" item="0"/>
          <tpl fld="1" item="0"/>
          <tpl fld="2" item="1"/>
        </tpls>
      </n>
      <n v="0" in="0">
        <tpls c="4">
          <tpl fld="3" item="13"/>
          <tpl fld="0" item="0"/>
          <tpl fld="1" item="0"/>
          <tpl fld="2" item="5"/>
        </tpls>
      </n>
      <n v="379688" in="0">
        <tpls c="4">
          <tpl fld="3" item="15"/>
          <tpl fld="0" item="0"/>
          <tpl fld="1" item="0"/>
          <tpl fld="2" item="2"/>
        </tpls>
      </n>
      <m in="0">
        <tpls c="4">
          <tpl fld="3" item="16"/>
          <tpl fld="0" item="0"/>
          <tpl fld="1" item="0"/>
          <tpl fld="2" item="2"/>
        </tpls>
      </m>
      <n v="2812622" in="0">
        <tpls c="4">
          <tpl fld="3" item="8"/>
          <tpl fld="0" item="0"/>
          <tpl fld="1" item="0"/>
          <tpl fld="2" item="2"/>
        </tpls>
      </n>
      <n v="-1700508" in="0">
        <tpls c="4">
          <tpl fld="3" item="17"/>
          <tpl fld="0" item="0"/>
          <tpl fld="1" item="0"/>
          <tpl fld="2" item="1"/>
        </tpls>
      </n>
      <n v="6530991" in="0">
        <tpls c="4">
          <tpl fld="3" item="18"/>
          <tpl fld="0" item="0"/>
          <tpl fld="1" item="0"/>
          <tpl fld="2" item="2"/>
        </tpls>
      </n>
      <n v="6047041.0499999998" in="0">
        <tpls c="4">
          <tpl fld="3" item="19"/>
          <tpl fld="0" item="0"/>
          <tpl fld="1" item="0"/>
          <tpl fld="2" item="3"/>
        </tpls>
      </n>
      <n v="177310.89" in="0">
        <tpls c="4">
          <tpl fld="3" item="20"/>
          <tpl fld="0" item="0"/>
          <tpl fld="1" item="0"/>
          <tpl fld="2" item="4"/>
        </tpls>
      </n>
      <n v="23179343.82" in="0">
        <tpls c="4">
          <tpl fld="3" item="21"/>
          <tpl fld="0" item="0"/>
          <tpl fld="1" item="0"/>
          <tpl fld="2" item="2"/>
        </tpls>
      </n>
      <n v="425175" in="0">
        <tpls c="4">
          <tpl fld="3" item="22"/>
          <tpl fld="0" item="0"/>
          <tpl fld="1" item="0"/>
          <tpl fld="2" item="6"/>
        </tpls>
      </n>
      <n v="27550.57" in="0">
        <tpls c="4">
          <tpl fld="3" item="23"/>
          <tpl fld="0" item="0"/>
          <tpl fld="1" item="0"/>
          <tpl fld="2" item="4"/>
        </tpls>
      </n>
      <n v="0" in="0">
        <tpls c="4">
          <tpl fld="3" item="13"/>
          <tpl fld="0" item="0"/>
          <tpl fld="1" item="0"/>
          <tpl fld="2" item="0"/>
        </tpls>
      </n>
      <n v="1608" in="0">
        <tpls c="4">
          <tpl fld="3" item="9"/>
          <tpl fld="0" item="0"/>
          <tpl fld="1" item="0"/>
          <tpl fld="2" item="6"/>
        </tpls>
      </n>
      <n v="0" in="0">
        <tpls c="4">
          <tpl fld="3" item="9"/>
          <tpl fld="0" item="0"/>
          <tpl fld="1" item="0"/>
          <tpl fld="2" item="0"/>
        </tpls>
      </n>
      <n v="5787360" in="0">
        <tpls c="4">
          <tpl fld="3" item="24"/>
          <tpl fld="0" item="0"/>
          <tpl fld="1" item="0"/>
          <tpl fld="2" item="3"/>
        </tpls>
      </n>
      <n v="491734" in="0">
        <tpls c="4">
          <tpl fld="3" item="25"/>
          <tpl fld="0" item="0"/>
          <tpl fld="1" item="0"/>
          <tpl fld="2" item="4"/>
        </tpls>
      </n>
      <n v="404454" in="0">
        <tpls c="4">
          <tpl fld="3" item="12"/>
          <tpl fld="0" item="0"/>
          <tpl fld="1" item="0"/>
          <tpl fld="2" item="6"/>
        </tpls>
      </n>
      <n v="5711034" in="0">
        <tpls c="4">
          <tpl fld="3" item="24"/>
          <tpl fld="0" item="0"/>
          <tpl fld="1" item="0"/>
          <tpl fld="2" item="1"/>
        </tpls>
      </n>
      <n v="49514.63" in="0">
        <tpls c="4">
          <tpl fld="3" item="26"/>
          <tpl fld="0" item="0"/>
          <tpl fld="1" item="0"/>
          <tpl fld="2" item="1"/>
        </tpls>
      </n>
      <n v="48539" in="0">
        <tpls c="4">
          <tpl fld="3" item="26"/>
          <tpl fld="0" item="0"/>
          <tpl fld="1" item="0"/>
          <tpl fld="2" item="6"/>
        </tpls>
      </n>
      <m in="0">
        <tpls c="4">
          <tpl fld="3" item="6"/>
          <tpl fld="0" item="0"/>
          <tpl fld="1" item="0"/>
          <tpl fld="2" item="2"/>
        </tpls>
      </m>
      <n v="282947" in="0">
        <tpls c="4">
          <tpl fld="3" item="14"/>
          <tpl fld="0" item="0"/>
          <tpl fld="1" item="0"/>
          <tpl fld="2" item="5"/>
        </tpls>
      </n>
      <n v="1687934" in="0">
        <tpls c="4">
          <tpl fld="3" item="27"/>
          <tpl fld="0" item="0"/>
          <tpl fld="1" item="0"/>
          <tpl fld="2" item="1"/>
        </tpls>
      </n>
      <n v="6469046.2199999997" in="0">
        <tpls c="4">
          <tpl fld="3" item="28"/>
          <tpl fld="0" item="0"/>
          <tpl fld="1" item="0"/>
          <tpl fld="2" item="1"/>
        </tpls>
      </n>
      <n v="1608" in="0">
        <tpls c="4">
          <tpl fld="3" item="9"/>
          <tpl fld="0" item="0"/>
          <tpl fld="1" item="0"/>
          <tpl fld="2" item="4"/>
        </tpls>
      </n>
      <n v="1608" in="0">
        <tpls c="4">
          <tpl fld="3" item="9"/>
          <tpl fld="0" item="0"/>
          <tpl fld="1" item="0"/>
          <tpl fld="2" item="1"/>
        </tpls>
      </n>
      <n v="433233.28" in="0">
        <tpls c="4">
          <tpl fld="3" item="29"/>
          <tpl fld="0" item="0"/>
          <tpl fld="1" item="0"/>
          <tpl fld="2" item="4"/>
        </tpls>
      </n>
      <n v="404880.49" in="0">
        <tpls c="4">
          <tpl fld="3" item="29"/>
          <tpl fld="0" item="0"/>
          <tpl fld="1" item="0"/>
          <tpl fld="2" item="1"/>
        </tpls>
      </n>
      <n v="5711034" in="0">
        <tpls c="4">
          <tpl fld="3" item="24"/>
          <tpl fld="0" item="0"/>
          <tpl fld="1" item="0"/>
          <tpl fld="2" item="4"/>
        </tpls>
      </n>
      <n v="1889204" in="0">
        <tpls c="4">
          <tpl fld="3" item="30"/>
          <tpl fld="0" item="0"/>
          <tpl fld="1" item="0"/>
          <tpl fld="2" item="0"/>
        </tpls>
      </n>
      <n v="14471543.91" in="0">
        <tpls c="4">
          <tpl fld="3" item="31"/>
          <tpl fld="0" item="0"/>
          <tpl fld="1" item="0"/>
          <tpl fld="2" item="1"/>
        </tpls>
      </n>
      <n v="404454" in="0">
        <tpls c="4">
          <tpl fld="3" item="12"/>
          <tpl fld="0" item="0"/>
          <tpl fld="1" item="0"/>
          <tpl fld="2" item="4"/>
        </tpls>
      </n>
      <n v="9586264" in="0">
        <tpls c="4">
          <tpl fld="3" item="32"/>
          <tpl fld="0" item="0"/>
          <tpl fld="1" item="0"/>
          <tpl fld="2" item="1"/>
        </tpls>
      </n>
      <n v="69430" in="0">
        <tpls c="4">
          <tpl fld="3" item="33"/>
          <tpl fld="0" item="0"/>
          <tpl fld="1" item="0"/>
          <tpl fld="2" item="6"/>
        </tpls>
      </n>
      <n v="6404996.2599999998" in="0">
        <tpls c="4">
          <tpl fld="3" item="28"/>
          <tpl fld="0" item="0"/>
          <tpl fld="1" item="0"/>
          <tpl fld="2" item="5"/>
        </tpls>
      </n>
      <n v="6530991" in="0">
        <tpls c="4">
          <tpl fld="3" item="18"/>
          <tpl fld="0" item="0"/>
          <tpl fld="1" item="0"/>
          <tpl fld="2" item="5"/>
        </tpls>
      </n>
      <n v="188488" in="0">
        <tpls c="4">
          <tpl fld="3" item="34"/>
          <tpl fld="0" item="0"/>
          <tpl fld="1" item="0"/>
          <tpl fld="2" item="3"/>
        </tpls>
      </n>
      <m in="0">
        <tpls c="4">
          <tpl fld="3" item="4"/>
          <tpl fld="0" item="0"/>
          <tpl fld="1" item="0"/>
          <tpl fld="2" item="4"/>
        </tpls>
      </m>
      <n v="25797.88" in="0">
        <tpls c="4">
          <tpl fld="3" item="23"/>
          <tpl fld="0" item="0"/>
          <tpl fld="1" item="0"/>
          <tpl fld="2" item="1"/>
        </tpls>
      </n>
      <n v="9682127" in="0">
        <tpls c="4">
          <tpl fld="3" item="32"/>
          <tpl fld="0" item="0"/>
          <tpl fld="1" item="0"/>
          <tpl fld="2" item="2"/>
        </tpls>
      </n>
      <n v="1749247" in="0">
        <tpls c="4">
          <tpl fld="3" item="27"/>
          <tpl fld="0" item="0"/>
          <tpl fld="1" item="0"/>
          <tpl fld="2" item="4"/>
        </tpls>
      </n>
      <n v="422633" in="0">
        <tpls c="4">
          <tpl fld="3" item="34"/>
          <tpl fld="0" item="0"/>
          <tpl fld="1" item="0"/>
          <tpl fld="2" item="6"/>
        </tpls>
      </n>
      <n v="14201.03" in="0">
        <tpls c="4">
          <tpl fld="3" item="23"/>
          <tpl fld="0" item="0"/>
          <tpl fld="1" item="0"/>
          <tpl fld="2" item="3"/>
        </tpls>
      </n>
      <m in="0">
        <tpls c="4">
          <tpl fld="3" item="10"/>
          <tpl fld="0" item="0"/>
          <tpl fld="1" item="0"/>
          <tpl fld="2" item="5"/>
        </tpls>
      </m>
      <n v="0" in="0">
        <tpls c="4">
          <tpl fld="3" item="13"/>
          <tpl fld="0" item="0"/>
          <tpl fld="1" item="0"/>
          <tpl fld="2" item="3"/>
        </tpls>
      </n>
      <m in="0">
        <tpls c="4">
          <tpl fld="3" item="6"/>
          <tpl fld="0" item="0"/>
          <tpl fld="1" item="0"/>
          <tpl fld="2" item="5"/>
        </tpls>
      </m>
      <n v="10997044.550000001" in="0">
        <tpls c="4">
          <tpl fld="3" item="1"/>
          <tpl fld="0" item="0"/>
          <tpl fld="1" item="0"/>
          <tpl fld="2" item="2"/>
        </tpls>
      </n>
      <n v="491734" in="0">
        <tpls c="4">
          <tpl fld="3" item="25"/>
          <tpl fld="0" item="0"/>
          <tpl fld="1" item="0"/>
          <tpl fld="2" item="6"/>
        </tpls>
      </n>
      <m in="0">
        <tpls c="4">
          <tpl fld="3" item="16"/>
          <tpl fld="0" item="0"/>
          <tpl fld="1" item="0"/>
          <tpl fld="2" item="3"/>
        </tpls>
      </m>
      <n v="844247" in="0">
        <tpls c="4">
          <tpl fld="3" item="35"/>
          <tpl fld="0" item="0"/>
          <tpl fld="1" item="0"/>
          <tpl fld="2" item="6"/>
        </tpls>
      </n>
      <n v="379688" in="0">
        <tpls c="4">
          <tpl fld="3" item="15"/>
          <tpl fld="0" item="0"/>
          <tpl fld="1" item="0"/>
          <tpl fld="2" item="4"/>
        </tpls>
      </n>
      <n v="69430" in="0">
        <tpls c="4">
          <tpl fld="3" item="33"/>
          <tpl fld="0" item="0"/>
          <tpl fld="1" item="0"/>
          <tpl fld="2" item="2"/>
        </tpls>
      </n>
      <n v="16570" in="0">
        <tpls c="4">
          <tpl fld="3" item="2"/>
          <tpl fld="0" item="0"/>
          <tpl fld="1" item="0"/>
          <tpl fld="2" item="0"/>
        </tpls>
      </n>
      <n v="430943" in="0">
        <tpls c="4">
          <tpl fld="3" item="34"/>
          <tpl fld="0" item="0"/>
          <tpl fld="1" item="0"/>
          <tpl fld="2" item="4"/>
        </tpls>
      </n>
      <n v="490.24" in="0">
        <tpls c="4">
          <tpl fld="3" item="36"/>
          <tpl fld="0" item="0"/>
          <tpl fld="1" item="0"/>
          <tpl fld="2" item="5"/>
        </tpls>
      </n>
      <m in="0">
        <tpls c="4">
          <tpl fld="3" item="37"/>
          <tpl fld="0" item="0"/>
          <tpl fld="1" item="0"/>
          <tpl fld="2" item="6"/>
        </tpls>
      </m>
      <n v="852689.47" in="0">
        <tpls c="4">
          <tpl fld="3" item="35"/>
          <tpl fld="0" item="0"/>
          <tpl fld="1" item="0"/>
          <tpl fld="2" item="5"/>
        </tpls>
      </n>
      <n v="6081083" in="0">
        <tpls c="4">
          <tpl fld="3" item="28"/>
          <tpl fld="0" item="0"/>
          <tpl fld="1" item="0"/>
          <tpl fld="2" item="0"/>
        </tpls>
      </n>
      <n v="6530991" in="0">
        <tpls c="4">
          <tpl fld="3" item="18"/>
          <tpl fld="0" item="0"/>
          <tpl fld="1" item="0"/>
          <tpl fld="2" item="4"/>
        </tpls>
      </n>
      <m in="0">
        <tpls c="4">
          <tpl fld="3" item="4"/>
          <tpl fld="0" item="0"/>
          <tpl fld="1" item="0"/>
          <tpl fld="2" item="2"/>
        </tpls>
      </m>
      <m in="0">
        <tpls c="4">
          <tpl fld="3" item="0"/>
          <tpl fld="0" item="0"/>
          <tpl fld="1" item="0"/>
          <tpl fld="2" item="4"/>
        </tpls>
      </m>
      <n v="22649431.329999998" in="0">
        <tpls c="4">
          <tpl fld="3" item="21"/>
          <tpl fld="0" item="0"/>
          <tpl fld="1" item="0"/>
          <tpl fld="2" item="5"/>
        </tpls>
      </n>
      <n v="505.1" in="0">
        <tpls c="4">
          <tpl fld="3" item="36"/>
          <tpl fld="0" item="0"/>
          <tpl fld="1" item="0"/>
          <tpl fld="2" item="4"/>
        </tpls>
      </n>
      <m in="0">
        <tpls c="4">
          <tpl fld="3" item="37"/>
          <tpl fld="0" item="0"/>
          <tpl fld="1" item="0"/>
          <tpl fld="2" item="0"/>
        </tpls>
      </m>
      <n v="404454" in="0">
        <tpls c="4">
          <tpl fld="3" item="12"/>
          <tpl fld="0" item="0"/>
          <tpl fld="1" item="0"/>
          <tpl fld="2" item="2"/>
        </tpls>
      </n>
      <m in="0">
        <tpls c="4">
          <tpl fld="3" item="4"/>
          <tpl fld="0" item="0"/>
          <tpl fld="1" item="0"/>
          <tpl fld="2" item="3"/>
        </tpls>
      </m>
      <n v="379688" in="0">
        <tpls c="4">
          <tpl fld="3" item="15"/>
          <tpl fld="0" item="0"/>
          <tpl fld="1" item="0"/>
          <tpl fld="2" item="0"/>
        </tpls>
      </n>
      <n v="-1683466" in="0">
        <tpls c="4">
          <tpl fld="3" item="17"/>
          <tpl fld="0" item="0"/>
          <tpl fld="1" item="0"/>
          <tpl fld="2" item="6"/>
        </tpls>
      </n>
      <n v="-1718118" in="0">
        <tpls c="4">
          <tpl fld="3" item="17"/>
          <tpl fld="0" item="0"/>
          <tpl fld="1" item="0"/>
          <tpl fld="2" item="2"/>
        </tpls>
      </n>
      <n v="0" in="0">
        <tpls c="4">
          <tpl fld="3" item="20"/>
          <tpl fld="0" item="0"/>
          <tpl fld="1" item="0"/>
          <tpl fld="2" item="0"/>
        </tpls>
      </n>
      <m in="0">
        <tpls c="4">
          <tpl fld="3" item="3"/>
          <tpl fld="0" item="0"/>
          <tpl fld="1" item="0"/>
          <tpl fld="2" item="5"/>
        </tpls>
      </m>
      <m in="0">
        <tpls c="4">
          <tpl fld="3" item="7"/>
          <tpl fld="0" item="0"/>
          <tpl fld="1" item="0"/>
          <tpl fld="2" item="1"/>
        </tpls>
      </m>
      <n v="6498741.4299999997" in="0">
        <tpls c="4">
          <tpl fld="3" item="19"/>
          <tpl fld="0" item="0"/>
          <tpl fld="1" item="0"/>
          <tpl fld="2" item="0"/>
        </tpls>
      </n>
      <m in="0">
        <tpls c="4">
          <tpl fld="3" item="7"/>
          <tpl fld="0" item="0"/>
          <tpl fld="1" item="0"/>
          <tpl fld="2" item="4"/>
        </tpls>
      </m>
      <n v="5711034" in="0">
        <tpls c="4">
          <tpl fld="3" item="24"/>
          <tpl fld="0" item="0"/>
          <tpl fld="1" item="0"/>
          <tpl fld="2" item="5"/>
        </tpls>
      </n>
      <n v="282947" in="0">
        <tpls c="4">
          <tpl fld="3" item="14"/>
          <tpl fld="0" item="0"/>
          <tpl fld="1" item="0"/>
          <tpl fld="2" item="2"/>
        </tpls>
      </n>
      <n v="1658088" in="0">
        <tpls c="4">
          <tpl fld="3" item="27"/>
          <tpl fld="0" item="0"/>
          <tpl fld="1" item="0"/>
          <tpl fld="2" item="5"/>
        </tpls>
      </n>
      <n v="422633" in="0">
        <tpls c="4">
          <tpl fld="3" item="34"/>
          <tpl fld="0" item="0"/>
          <tpl fld="1" item="0"/>
          <tpl fld="2" item="0"/>
        </tpls>
      </n>
      <m in="0">
        <tpls c="4">
          <tpl fld="3" item="10"/>
          <tpl fld="0" item="0"/>
          <tpl fld="1" item="0"/>
          <tpl fld="2" item="6"/>
        </tpls>
      </m>
      <n v="7389826.6500000004" in="0">
        <tpls c="4">
          <tpl fld="3" item="19"/>
          <tpl fld="0" item="0"/>
          <tpl fld="1" item="0"/>
          <tpl fld="2" item="1"/>
        </tpls>
      </n>
      <n v="-1699134" in="0">
        <tpls c="4">
          <tpl fld="3" item="17"/>
          <tpl fld="0" item="0"/>
          <tpl fld="1" item="0"/>
          <tpl fld="2" item="0"/>
        </tpls>
      </n>
      <m in="0">
        <tpls c="4">
          <tpl fld="3" item="4"/>
          <tpl fld="0" item="0"/>
          <tpl fld="1" item="0"/>
          <tpl fld="2" item="1"/>
        </tpls>
      </m>
      <n v="0" in="0">
        <tpls c="4">
          <tpl fld="3" item="38"/>
          <tpl fld="0" item="0"/>
          <tpl fld="1" item="0"/>
          <tpl fld="2" item="3"/>
        </tpls>
      </n>
      <n v="69430" in="0">
        <tpls c="4">
          <tpl fld="3" item="33"/>
          <tpl fld="0" item="0"/>
          <tpl fld="1" item="0"/>
          <tpl fld="2" item="4"/>
        </tpls>
      </n>
      <n v="2740574" in="0">
        <tpls c="4">
          <tpl fld="3" item="11"/>
          <tpl fld="0" item="0"/>
          <tpl fld="1" item="0"/>
          <tpl fld="2" item="1"/>
        </tpls>
      </n>
      <n v="8802.31" in="0">
        <tpls c="4">
          <tpl fld="3" item="38"/>
          <tpl fld="0" item="0"/>
          <tpl fld="1" item="0"/>
          <tpl fld="2" item="2"/>
        </tpls>
      </n>
      <n v="653434" in="0">
        <tpls c="4">
          <tpl fld="3" item="22"/>
          <tpl fld="0" item="0"/>
          <tpl fld="1" item="0"/>
          <tpl fld="2" item="3"/>
        </tpls>
      </n>
      <n v="14328261.300000001" in="0">
        <tpls c="4">
          <tpl fld="3" item="31"/>
          <tpl fld="0" item="0"/>
          <tpl fld="1" item="0"/>
          <tpl fld="2" item="5"/>
        </tpls>
      </n>
      <m in="0">
        <tpls c="4">
          <tpl fld="3" item="37"/>
          <tpl fld="0" item="0"/>
          <tpl fld="1" item="0"/>
          <tpl fld="2" item="4"/>
        </tpls>
      </m>
      <n v="23449526.210000001" in="0">
        <tpls c="4">
          <tpl fld="3" item="21"/>
          <tpl fld="0" item="0"/>
          <tpl fld="1" item="0"/>
          <tpl fld="2" item="4"/>
        </tpls>
      </n>
      <n v="6851644.4500000002" in="0">
        <tpls c="4">
          <tpl fld="3" item="19"/>
          <tpl fld="0" item="0"/>
          <tpl fld="1" item="0"/>
          <tpl fld="2" item="6"/>
        </tpls>
      </n>
      <n v="282875" in="0">
        <tpls c="4">
          <tpl fld="3" item="14"/>
          <tpl fld="0" item="0"/>
          <tpl fld="1" item="0"/>
          <tpl fld="2" item="0"/>
        </tpls>
      </n>
      <n v="485.39" in="0">
        <tpls c="4">
          <tpl fld="3" item="36"/>
          <tpl fld="0" item="0"/>
          <tpl fld="1" item="0"/>
          <tpl fld="2" item="6"/>
        </tpls>
      </n>
      <n v="327633.45" in="0">
        <tpls c="4">
          <tpl fld="3" item="29"/>
          <tpl fld="0" item="0"/>
          <tpl fld="1" item="0"/>
          <tpl fld="2" item="3"/>
        </tpls>
      </n>
      <n v="2812622" in="0">
        <tpls c="4">
          <tpl fld="3" item="8"/>
          <tpl fld="0" item="0"/>
          <tpl fld="1" item="0"/>
          <tpl fld="2" item="1"/>
        </tpls>
      </n>
      <n v="516606" in="0">
        <tpls c="4">
          <tpl fld="3" item="5"/>
          <tpl fld="0" item="0"/>
          <tpl fld="1" item="0"/>
          <tpl fld="2" item="1"/>
        </tpls>
      </n>
      <n v="13064003" in="0">
        <tpls c="4">
          <tpl fld="3" item="31"/>
          <tpl fld="0" item="0"/>
          <tpl fld="1" item="0"/>
          <tpl fld="2" item="0"/>
        </tpls>
      </n>
      <n v="404454" in="0">
        <tpls c="4">
          <tpl fld="3" item="12"/>
          <tpl fld="0" item="0"/>
          <tpl fld="1" item="0"/>
          <tpl fld="2" item="3"/>
        </tpls>
      </n>
      <n v="1599971" in="0">
        <tpls c="4">
          <tpl fld="3" item="27"/>
          <tpl fld="0" item="0"/>
          <tpl fld="1" item="0"/>
          <tpl fld="2" item="3"/>
        </tpls>
      </n>
      <m in="0">
        <tpls c="4">
          <tpl fld="3" item="37"/>
          <tpl fld="0" item="0"/>
          <tpl fld="1" item="0"/>
          <tpl fld="2" item="2"/>
        </tpls>
      </m>
      <n v="379688" in="0">
        <tpls c="4">
          <tpl fld="3" item="15"/>
          <tpl fld="0" item="0"/>
          <tpl fld="1" item="0"/>
          <tpl fld="2" item="6"/>
        </tpls>
      </n>
      <n v="6608204" in="0">
        <tpls c="4">
          <tpl fld="3" item="18"/>
          <tpl fld="0" item="0"/>
          <tpl fld="1" item="0"/>
          <tpl fld="2" item="3"/>
        </tpls>
      </n>
      <m in="0">
        <tpls c="4">
          <tpl fld="3" item="10"/>
          <tpl fld="0" item="0"/>
          <tpl fld="1" item="0"/>
          <tpl fld="2" item="1"/>
        </tpls>
      </m>
      <n v="22388852.41" in="0">
        <tpls c="4">
          <tpl fld="3" item="21"/>
          <tpl fld="0" item="0"/>
          <tpl fld="1" item="0"/>
          <tpl fld="2" item="6"/>
        </tpls>
      </n>
      <m in="0">
        <tpls c="4">
          <tpl fld="3" item="0"/>
          <tpl fld="0" item="0"/>
          <tpl fld="1" item="0"/>
          <tpl fld="2" item="1"/>
        </tpls>
      </m>
      <n v="13064003" in="0">
        <tpls c="4">
          <tpl fld="3" item="31"/>
          <tpl fld="0" item="0"/>
          <tpl fld="1" item="0"/>
          <tpl fld="2" item="3"/>
        </tpls>
      </n>
      <n v="7604" in="0">
        <tpls c="4">
          <tpl fld="3" item="33"/>
          <tpl fld="0" item="0"/>
          <tpl fld="1" item="0"/>
          <tpl fld="2" item="3"/>
        </tpls>
      </n>
      <n v="22518095.510000002" in="0">
        <tpls c="4">
          <tpl fld="3" item="21"/>
          <tpl fld="0" item="0"/>
          <tpl fld="1" item="0"/>
          <tpl fld="2" item="3"/>
        </tpls>
      </n>
      <n v="69430" in="0">
        <tpls c="4">
          <tpl fld="3" item="33"/>
          <tpl fld="0" item="0"/>
          <tpl fld="1" item="0"/>
          <tpl fld="2" item="1"/>
        </tpls>
      </n>
      <n v="425175" in="0">
        <tpls c="4">
          <tpl fld="3" item="22"/>
          <tpl fld="0" item="0"/>
          <tpl fld="1" item="0"/>
          <tpl fld="2" item="4"/>
        </tpls>
      </n>
      <n v="1889204" in="0">
        <tpls c="4">
          <tpl fld="3" item="30"/>
          <tpl fld="0" item="0"/>
          <tpl fld="1" item="0"/>
          <tpl fld="2" item="4"/>
        </tpls>
      </n>
      <n v="425175" in="0">
        <tpls c="4">
          <tpl fld="3" item="22"/>
          <tpl fld="0" item="0"/>
          <tpl fld="1" item="0"/>
          <tpl fld="2" item="1"/>
        </tpls>
      </n>
      <n v="2812622" in="0">
        <tpls c="4">
          <tpl fld="3" item="8"/>
          <tpl fld="0" item="0"/>
          <tpl fld="1" item="0"/>
          <tpl fld="2" item="4"/>
        </tpls>
      </n>
      <m in="0">
        <tpls c="4">
          <tpl fld="3" item="16"/>
          <tpl fld="0" item="0"/>
          <tpl fld="1" item="0"/>
          <tpl fld="2" item="1"/>
        </tpls>
      </m>
      <n v="10475011" in="0">
        <tpls c="4">
          <tpl fld="3" item="1"/>
          <tpl fld="0" item="0"/>
          <tpl fld="1" item="0"/>
          <tpl fld="2" item="0"/>
        </tpls>
      </n>
      <n v="1628770" in="0">
        <tpls c="4">
          <tpl fld="3" item="27"/>
          <tpl fld="0" item="0"/>
          <tpl fld="1" item="0"/>
          <tpl fld="2" item="6"/>
        </tpls>
      </n>
      <n v="404454" in="0">
        <tpls c="4">
          <tpl fld="3" item="12"/>
          <tpl fld="0" item="0"/>
          <tpl fld="1" item="0"/>
          <tpl fld="2" item="5"/>
        </tpls>
      </n>
      <n v="0" in="0">
        <tpls c="4">
          <tpl fld="3" item="13"/>
          <tpl fld="0" item="0"/>
          <tpl fld="1" item="0"/>
          <tpl fld="2" item="1"/>
        </tpls>
      </n>
      <m in="0">
        <tpls c="4">
          <tpl fld="3" item="7"/>
          <tpl fld="0" item="0"/>
          <tpl fld="1" item="0"/>
          <tpl fld="2" item="6"/>
        </tpls>
      </m>
      <m in="0">
        <tpls c="4">
          <tpl fld="3" item="16"/>
          <tpl fld="0" item="0"/>
          <tpl fld="1" item="0"/>
          <tpl fld="2" item="4"/>
        </tpls>
      </m>
      <n v="1889204" in="0">
        <tpls c="4">
          <tpl fld="3" item="30"/>
          <tpl fld="0" item="0"/>
          <tpl fld="1" item="0"/>
          <tpl fld="2" item="1"/>
        </tpls>
      </n>
      <m in="0">
        <tpls c="4">
          <tpl fld="3" item="16"/>
          <tpl fld="0" item="0"/>
          <tpl fld="1" item="0"/>
          <tpl fld="2" item="6"/>
        </tpls>
      </m>
      <n v="2812622" in="0">
        <tpls c="4">
          <tpl fld="3" item="8"/>
          <tpl fld="0" item="0"/>
          <tpl fld="1" item="0"/>
          <tpl fld="2" item="5"/>
        </tpls>
      </n>
      <n v="429550" in="0">
        <tpls c="4">
          <tpl fld="3" item="34"/>
          <tpl fld="0" item="0"/>
          <tpl fld="1" item="0"/>
          <tpl fld="2" item="2"/>
        </tpls>
      </n>
      <n v="1599971" in="0">
        <tpls c="4">
          <tpl fld="3" item="27"/>
          <tpl fld="0" item="0"/>
          <tpl fld="1" item="0"/>
          <tpl fld="2" item="0"/>
        </tpls>
      </n>
      <n v="0" in="0">
        <tpls c="4">
          <tpl fld="3" item="36"/>
          <tpl fld="0" item="0"/>
          <tpl fld="1" item="0"/>
          <tpl fld="2" item="0"/>
        </tpls>
      </n>
      <n v="368970.33" in="0">
        <tpls c="4">
          <tpl fld="3" item="29"/>
          <tpl fld="0" item="0"/>
          <tpl fld="1" item="0"/>
          <tpl fld="2" item="0"/>
        </tpls>
      </n>
      <m in="0">
        <tpls c="4">
          <tpl fld="3" item="16"/>
          <tpl fld="0" item="0"/>
          <tpl fld="1" item="0"/>
          <tpl fld="2" item="5"/>
        </tpls>
      </m>
      <n v="8543.43" in="0">
        <tpls c="4">
          <tpl fld="3" item="38"/>
          <tpl fld="0" item="0"/>
          <tpl fld="1" item="0"/>
          <tpl fld="2" item="6"/>
        </tpls>
      </n>
      <n v="9295621" in="0">
        <tpls c="4">
          <tpl fld="3" item="32"/>
          <tpl fld="0" item="0"/>
          <tpl fld="1" item="0"/>
          <tpl fld="2" item="3"/>
        </tpls>
      </n>
      <n v="0" in="0">
        <tpls c="4">
          <tpl fld="3" item="20"/>
          <tpl fld="0" item="0"/>
          <tpl fld="1" item="0"/>
          <tpl fld="2" item="3"/>
        </tpls>
      </n>
      <n v="22051022.260000002" in="0">
        <tpls c="4">
          <tpl fld="3" item="21"/>
          <tpl fld="0" item="0"/>
          <tpl fld="1" item="0"/>
          <tpl fld="2" item="0"/>
        </tpls>
      </n>
      <n v="526990" in="0">
        <tpls c="4">
          <tpl fld="3" item="5"/>
          <tpl fld="0" item="0"/>
          <tpl fld="1" item="0"/>
          <tpl fld="2" item="4"/>
        </tpls>
      </n>
      <n v="5711034" in="0">
        <tpls c="4">
          <tpl fld="3" item="24"/>
          <tpl fld="0" item="0"/>
          <tpl fld="1" item="0"/>
          <tpl fld="2" item="2"/>
        </tpls>
      </n>
      <n v="500.1" in="0">
        <tpls c="4">
          <tpl fld="3" item="36"/>
          <tpl fld="0" item="0"/>
          <tpl fld="1" item="0"/>
          <tpl fld="2" item="2"/>
        </tpls>
      </n>
      <n v="10731099.460000001" in="0">
        <tpls c="4">
          <tpl fld="3" item="1"/>
          <tpl fld="0" item="0"/>
          <tpl fld="1" item="0"/>
          <tpl fld="2" item="5"/>
        </tpls>
      </n>
      <n v="426859" in="0">
        <tpls c="4">
          <tpl fld="3" item="34"/>
          <tpl fld="0" item="0"/>
          <tpl fld="1" item="0"/>
          <tpl fld="2" item="5"/>
        </tpls>
      </n>
      <m in="0">
        <tpls c="4">
          <tpl fld="3" item="3"/>
          <tpl fld="0" item="0"/>
          <tpl fld="1" item="0"/>
          <tpl fld="2" item="4"/>
        </tpls>
      </m>
      <n v="379688" in="0">
        <tpls c="4">
          <tpl fld="3" item="15"/>
          <tpl fld="0" item="0"/>
          <tpl fld="1" item="0"/>
          <tpl fld="2" item="1"/>
        </tpls>
      </n>
      <m in="0">
        <tpls c="4">
          <tpl fld="3" item="6"/>
          <tpl fld="0" item="0"/>
          <tpl fld="1" item="0"/>
          <tpl fld="2" item="4"/>
        </tpls>
      </m>
      <n v="1718317" in="0">
        <tpls c="4">
          <tpl fld="3" item="27"/>
          <tpl fld="0" item="0"/>
          <tpl fld="1" item="0"/>
          <tpl fld="2" item="2"/>
        </tpls>
      </n>
      <n v="747020" in="0">
        <tpls c="4">
          <tpl fld="3" item="35"/>
          <tpl fld="0" item="0"/>
          <tpl fld="1" item="0"/>
          <tpl fld="2" item="3"/>
        </tpls>
      </n>
      <m in="0">
        <tpls c="4">
          <tpl fld="3" item="0"/>
          <tpl fld="0" item="0"/>
          <tpl fld="1" item="0"/>
          <tpl fld="2" item="6"/>
        </tpls>
      </m>
      <n v="8628.86" in="0">
        <tpls c="4">
          <tpl fld="3" item="38"/>
          <tpl fld="0" item="0"/>
          <tpl fld="1" item="0"/>
          <tpl fld="2" item="5"/>
        </tpls>
      </n>
      <n v="10096" in="0">
        <tpls c="4">
          <tpl fld="3" item="2"/>
          <tpl fld="0" item="0"/>
          <tpl fld="1" item="0"/>
          <tpl fld="2" item="3"/>
        </tpls>
      </n>
      <n v="6530991" in="0">
        <tpls c="4">
          <tpl fld="3" item="18"/>
          <tpl fld="0" item="0"/>
          <tpl fld="1" item="0"/>
          <tpl fld="2" item="0"/>
        </tpls>
      </n>
      <n v="50009.78" in="0">
        <tpls c="4">
          <tpl fld="3" item="26"/>
          <tpl fld="0" item="0"/>
          <tpl fld="1" item="0"/>
          <tpl fld="2" item="2"/>
        </tpls>
      </n>
      <n v="2740574" in="0">
        <tpls c="4">
          <tpl fld="3" item="11"/>
          <tpl fld="0" item="0"/>
          <tpl fld="1" item="0"/>
          <tpl fld="2" item="2"/>
        </tpls>
      </n>
      <n v="2793026" in="0">
        <tpls c="4">
          <tpl fld="3" item="11"/>
          <tpl fld="0" item="0"/>
          <tpl fld="1" item="0"/>
          <tpl fld="2" item="0"/>
        </tpls>
      </n>
      <m in="0">
        <tpls c="4">
          <tpl fld="3" item="37"/>
          <tpl fld="0" item="0"/>
          <tpl fld="1" item="0"/>
          <tpl fld="2" item="3"/>
        </tpls>
      </m>
      <n v="491734" in="0">
        <tpls c="4">
          <tpl fld="3" item="25"/>
          <tpl fld="0" item="0"/>
          <tpl fld="1" item="0"/>
          <tpl fld="2" item="5"/>
        </tpls>
      </n>
      <n v="7129982" in="0">
        <tpls c="4">
          <tpl fld="3" item="19"/>
          <tpl fld="0" item="0"/>
          <tpl fld="1" item="0"/>
          <tpl fld="2" item="5"/>
        </tpls>
      </n>
      <m in="0">
        <tpls c="4">
          <tpl fld="3" item="7"/>
          <tpl fld="0" item="0"/>
          <tpl fld="1" item="0"/>
          <tpl fld="2" item="2"/>
        </tpls>
      </m>
      <n v="2832339" in="0">
        <tpls c="4">
          <tpl fld="3" item="8"/>
          <tpl fld="0" item="0"/>
          <tpl fld="1" item="0"/>
          <tpl fld="2" item="0"/>
        </tpls>
      </n>
      <n v="10196.959999999999" in="0">
        <tpls c="4">
          <tpl fld="3" item="2"/>
          <tpl fld="0" item="0"/>
          <tpl fld="1" item="0"/>
          <tpl fld="2" item="5"/>
        </tpls>
      </n>
      <n v="1653328" in="0">
        <tpls c="4">
          <tpl fld="3" item="30"/>
          <tpl fld="0" item="0"/>
          <tpl fld="1" item="0"/>
          <tpl fld="2" item="3"/>
        </tpls>
      </n>
      <m in="0">
        <tpls c="4">
          <tpl fld="3" item="7"/>
          <tpl fld="0" item="0"/>
          <tpl fld="1" item="0"/>
          <tpl fld="2" item="3"/>
        </tpls>
      </m>
      <n v="24967.5" in="0">
        <tpls c="4">
          <tpl fld="3" item="23"/>
          <tpl fld="0" item="0"/>
          <tpl fld="1" item="0"/>
          <tpl fld="2" item="5"/>
        </tpls>
      </n>
      <n v="10298.93" in="0">
        <tpls c="4">
          <tpl fld="3" item="2"/>
          <tpl fld="0" item="0"/>
          <tpl fld="1" item="0"/>
          <tpl fld="2" item="1"/>
        </tpls>
      </n>
      <n v="14047315" in="0">
        <tpls c="4">
          <tpl fld="3" item="31"/>
          <tpl fld="0" item="0"/>
          <tpl fld="1" item="0"/>
          <tpl fld="2" item="6"/>
        </tpls>
      </n>
      <n v="-1736169" in="0">
        <tpls c="4">
          <tpl fld="3" item="17"/>
          <tpl fld="0" item="0"/>
          <tpl fld="1" item="0"/>
          <tpl fld="2" item="4"/>
        </tpls>
      </n>
      <m in="0">
        <tpls c="4">
          <tpl fld="3" item="3"/>
          <tpl fld="0" item="0"/>
          <tpl fld="1" item="0"/>
          <tpl fld="2" item="1"/>
        </tpls>
      </m>
      <n v="418853.78" in="0">
        <tpls c="4">
          <tpl fld="3" item="29"/>
          <tpl fld="0" item="0"/>
          <tpl fld="1" item="0"/>
          <tpl fld="2" item="2"/>
        </tpls>
      </n>
      <n v="0" in="0">
        <tpls c="4">
          <tpl fld="3" item="36"/>
          <tpl fld="0" item="0"/>
          <tpl fld="1" item="0"/>
          <tpl fld="2" item="3"/>
        </tpls>
      </n>
      <n v="491734" in="0">
        <tpls c="4">
          <tpl fld="3" item="25"/>
          <tpl fld="0" item="0"/>
          <tpl fld="1" item="0"/>
          <tpl fld="2" item="3"/>
        </tpls>
      </n>
      <n v="426175" in="0">
        <tpls c="4">
          <tpl fld="3" item="22"/>
          <tpl fld="0" item="0"/>
          <tpl fld="1" item="0"/>
          <tpl fld="2" item="0"/>
        </tpls>
      </n>
      <n v="26662.71" in="0">
        <tpls c="4">
          <tpl fld="3" item="23"/>
          <tpl fld="0" item="0"/>
          <tpl fld="1" item="0"/>
          <tpl fld="2" item="2"/>
        </tpls>
      </n>
      <n v="5694416" in="0">
        <tpls c="4">
          <tpl fld="3" item="24"/>
          <tpl fld="0" item="0"/>
          <tpl fld="1" item="0"/>
          <tpl fld="2" item="0"/>
        </tpls>
      </n>
      <n v="6297026" in="0">
        <tpls c="4">
          <tpl fld="3" item="28"/>
          <tpl fld="0" item="0"/>
          <tpl fld="1" item="0"/>
          <tpl fld="2" item="6"/>
        </tpls>
      </n>
      <n v="69430" in="0">
        <tpls c="4">
          <tpl fld="3" item="33"/>
          <tpl fld="0" item="0"/>
          <tpl fld="1" item="0"/>
          <tpl fld="2" item="5"/>
        </tpls>
      </n>
      <n v="10575346" in="0">
        <tpls c="4">
          <tpl fld="3" item="1"/>
          <tpl fld="0" item="0"/>
          <tpl fld="1" item="0"/>
          <tpl fld="2" item="6"/>
        </tpls>
      </n>
      <m in="0">
        <tpls c="4">
          <tpl fld="3" item="10"/>
          <tpl fld="0" item="0"/>
          <tpl fld="1" item="0"/>
          <tpl fld="2" item="3"/>
        </tpls>
      </m>
      <n v="34974" in="0">
        <tpls c="4">
          <tpl fld="3" item="26"/>
          <tpl fld="0" item="0"/>
          <tpl fld="1" item="0"/>
          <tpl fld="2" item="3"/>
        </tpls>
      </n>
      <n v="1608" in="0">
        <tpls c="4">
          <tpl fld="3" item="9"/>
          <tpl fld="0" item="0"/>
          <tpl fld="1" item="0"/>
          <tpl fld="2" item="5"/>
        </tpls>
      </n>
      <n v="378385.62" in="0">
        <tpls c="4">
          <tpl fld="3" item="29"/>
          <tpl fld="0" item="0"/>
          <tpl fld="1" item="0"/>
          <tpl fld="2" item="6"/>
        </tpls>
      </n>
      <n v="846140" in="0">
        <tpls c="4">
          <tpl fld="3" item="35"/>
          <tpl fld="0" item="0"/>
          <tpl fld="1" item="0"/>
          <tpl fld="2" item="0"/>
        </tpls>
      </n>
      <n v="48539" in="0">
        <tpls c="4">
          <tpl fld="3" item="26"/>
          <tpl fld="0" item="0"/>
          <tpl fld="1" item="0"/>
          <tpl fld="2" item="0"/>
        </tpls>
      </n>
      <n v="491734" in="0">
        <tpls c="4">
          <tpl fld="3" item="25"/>
          <tpl fld="0" item="0"/>
          <tpl fld="1" item="0"/>
          <tpl fld="2" item="2"/>
        </tpls>
      </n>
      <m in="0">
        <tpls c="4">
          <tpl fld="3" item="37"/>
          <tpl fld="0" item="0"/>
          <tpl fld="1" item="0"/>
          <tpl fld="2" item="1"/>
        </tpls>
      </m>
      <m in="0">
        <tpls c="4">
          <tpl fld="3" item="3"/>
          <tpl fld="0" item="0"/>
          <tpl fld="1" item="0"/>
          <tpl fld="2" item="0"/>
        </tpls>
      </m>
      <n v="491734" in="0">
        <tpls c="4">
          <tpl fld="3" item="25"/>
          <tpl fld="0" item="0"/>
          <tpl fld="1" item="0"/>
          <tpl fld="2" item="1"/>
        </tpls>
      </n>
      <n v="9295621" in="0">
        <tpls c="4">
          <tpl fld="3" item="32"/>
          <tpl fld="0" item="0"/>
          <tpl fld="1" item="0"/>
          <tpl fld="2" item="0"/>
        </tpls>
      </n>
      <n v="521772" in="0">
        <tpls c="4">
          <tpl fld="3" item="5"/>
          <tpl fld="0" item="0"/>
          <tpl fld="1" item="0"/>
          <tpl fld="2" item="2"/>
        </tpls>
      </n>
      <n v="282947" in="0">
        <tpls c="4">
          <tpl fld="3" item="14"/>
          <tpl fld="0" item="0"/>
          <tpl fld="1" item="0"/>
          <tpl fld="2" item="4"/>
        </tpls>
      </n>
      <n v="1889204" in="0">
        <tpls c="4">
          <tpl fld="3" item="30"/>
          <tpl fld="0" item="0"/>
          <tpl fld="1" item="0"/>
          <tpl fld="2" item="2"/>
        </tpls>
      </n>
      <n v="404454" in="0">
        <tpls c="4">
          <tpl fld="3" item="12"/>
          <tpl fld="0" item="0"/>
          <tpl fld="1" item="0"/>
          <tpl fld="2" item="0"/>
        </tpls>
      </n>
      <n v="10096" in="0">
        <tpls c="4">
          <tpl fld="3" item="2"/>
          <tpl fld="0" item="0"/>
          <tpl fld="1" item="0"/>
          <tpl fld="2" item="6"/>
        </tpls>
      </n>
      <m in="0">
        <tpls c="4">
          <tpl fld="3" item="37"/>
          <tpl fld="0" item="0"/>
          <tpl fld="1" item="0"/>
          <tpl fld="2" item="5"/>
        </tpls>
      </m>
      <n v="22912855.66" in="0">
        <tpls c="4">
          <tpl fld="3" item="21"/>
          <tpl fld="0" item="0"/>
          <tpl fld="1" item="0"/>
          <tpl fld="2" item="1"/>
        </tpls>
      </n>
      <n v="171360.95" in="0">
        <tpls c="4">
          <tpl fld="3" item="20"/>
          <tpl fld="0" item="0"/>
          <tpl fld="1" item="0"/>
          <tpl fld="2" item="5"/>
        </tpls>
      </n>
      <n v="425175" in="0">
        <tpls c="4">
          <tpl fld="3" item="22"/>
          <tpl fld="0" item="0"/>
          <tpl fld="1" item="0"/>
          <tpl fld="2" item="2"/>
        </tpls>
      </n>
      <n v="391439.2" in="0">
        <tpls c="4">
          <tpl fld="3" item="29"/>
          <tpl fld="0" item="0"/>
          <tpl fld="1" item="0"/>
          <tpl fld="2" item="5"/>
        </tpls>
      </n>
      <n v="6533736.6799999997" in="0">
        <tpls c="4">
          <tpl fld="3" item="28"/>
          <tpl fld="0" item="0"/>
          <tpl fld="1" item="0"/>
          <tpl fld="2" item="2"/>
        </tpls>
      </n>
      <n v="495.15" in="0">
        <tpls c="4">
          <tpl fld="3" item="36"/>
          <tpl fld="0" item="0"/>
          <tpl fld="1" item="0"/>
          <tpl fld="2" item="1"/>
        </tpls>
      </n>
      <n v="9778948" in="0">
        <tpls c="4">
          <tpl fld="3" item="32"/>
          <tpl fld="0" item="0"/>
          <tpl fld="1" item="0"/>
          <tpl fld="2" item="4"/>
        </tpls>
      </n>
      <n v="280020" in="0">
        <tpls c="4">
          <tpl fld="3" item="14"/>
          <tpl fld="0" item="0"/>
          <tpl fld="1" item="0"/>
          <tpl fld="2" item="6"/>
        </tpls>
      </n>
      <n v="11132015" in="0">
        <tpls c="4">
          <tpl fld="3" item="1"/>
          <tpl fld="0" item="0"/>
          <tpl fld="1" item="0"/>
          <tpl fld="2" item="4"/>
        </tpls>
      </n>
      <n v="173324.56" in="0">
        <tpls c="4">
          <tpl fld="3" item="20"/>
          <tpl fld="0" item="0"/>
          <tpl fld="1" item="0"/>
          <tpl fld="2" item="1"/>
        </tpls>
      </n>
      <n v="9397376" in="0">
        <tpls c="4">
          <tpl fld="3" item="32"/>
          <tpl fld="0" item="0"/>
          <tpl fld="1" item="0"/>
          <tpl fld="2" item="6"/>
        </tpls>
      </n>
      <n v="2740574" in="0">
        <tpls c="4">
          <tpl fld="3" item="11"/>
          <tpl fld="0" item="0"/>
          <tpl fld="1" item="0"/>
          <tpl fld="2" item="6"/>
        </tpls>
      </n>
      <n v="511491" in="0">
        <tpls c="4">
          <tpl fld="3" item="5"/>
          <tpl fld="0" item="0"/>
          <tpl fld="1" item="0"/>
          <tpl fld="2" item="5"/>
        </tpls>
      </n>
      <n v="491734" in="0">
        <tpls c="4">
          <tpl fld="3" item="25"/>
          <tpl fld="0" item="0"/>
          <tpl fld="1" item="0"/>
          <tpl fld="2" item="0"/>
        </tpls>
      </n>
      <n v="9491350" in="0">
        <tpls c="4">
          <tpl fld="3" item="32"/>
          <tpl fld="0" item="0"/>
          <tpl fld="1" item="0"/>
          <tpl fld="2" item="5"/>
        </tpls>
      </n>
      <m in="0">
        <tpls c="4">
          <tpl fld="3" item="0"/>
          <tpl fld="0" item="0"/>
          <tpl fld="1" item="0"/>
          <tpl fld="2" item="3"/>
        </tpls>
      </m>
      <n v="1889204" in="0">
        <tpls c="4">
          <tpl fld="3" item="30"/>
          <tpl fld="0" item="0"/>
          <tpl fld="1" item="0"/>
          <tpl fld="2" item="6"/>
        </tpls>
      </n>
      <n v="24159.09" in="0">
        <tpls c="4">
          <tpl fld="3" item="23"/>
          <tpl fld="0" item="0"/>
          <tpl fld="1" item="0"/>
          <tpl fld="2" item="6"/>
        </tpls>
      </n>
      <n v="869828.52" in="0">
        <tpls c="4">
          <tpl fld="3" item="35"/>
          <tpl fld="0" item="0"/>
          <tpl fld="1" item="0"/>
          <tpl fld="2" item="2"/>
        </tpls>
      </n>
      <m in="0">
        <tpls c="4">
          <tpl fld="3" item="6"/>
          <tpl fld="0" item="0"/>
          <tpl fld="1" item="0"/>
          <tpl fld="2" item="3"/>
        </tpls>
      </m>
      <n v="0" in="0">
        <tpls c="4">
          <tpl fld="3" item="13"/>
          <tpl fld="0" item="0"/>
          <tpl fld="1" item="0"/>
          <tpl fld="2" item="6"/>
        </tpls>
      </n>
      <n v="6599074.0499999998" in="0">
        <tpls c="4">
          <tpl fld="3" item="28"/>
          <tpl fld="0" item="0"/>
          <tpl fld="1" item="0"/>
          <tpl fld="2" item="4"/>
        </tpls>
      </n>
      <n v="5694416" in="0">
        <tpls c="4">
          <tpl fld="3" item="24"/>
          <tpl fld="0" item="0"/>
          <tpl fld="1" item="0"/>
          <tpl fld="2" item="6"/>
        </tpls>
      </n>
      <n v="428185" in="0">
        <tpls c="4">
          <tpl fld="3" item="34"/>
          <tpl fld="0" item="0"/>
          <tpl fld="1" item="0"/>
          <tpl fld="2" item="1"/>
        </tpls>
      </n>
      <n v="1608" in="0">
        <tpls c="4">
          <tpl fld="3" item="9"/>
          <tpl fld="0" item="0"/>
          <tpl fld="1" item="0"/>
          <tpl fld="2" item="2"/>
        </tpls>
      </n>
      <n v="69430" in="0">
        <tpls c="4">
          <tpl fld="3" item="33"/>
          <tpl fld="0" item="0"/>
          <tpl fld="1" item="0"/>
          <tpl fld="2" item="0"/>
        </tpls>
      </n>
      <n v="379688" in="0">
        <tpls c="4">
          <tpl fld="3" item="15"/>
          <tpl fld="0" item="0"/>
          <tpl fld="1" item="0"/>
          <tpl fld="2" item="3"/>
        </tpls>
      </n>
      <n v="6530991" in="0">
        <tpls c="4">
          <tpl fld="3" item="18"/>
          <tpl fld="0" item="0"/>
          <tpl fld="1" item="0"/>
          <tpl fld="2" item="6"/>
        </tpls>
      </n>
      <n v="168723.72" in="0">
        <tpls c="4">
          <tpl fld="3" item="20"/>
          <tpl fld="0" item="0"/>
          <tpl fld="1" item="0"/>
          <tpl fld="2" item="6"/>
        </tpls>
      </n>
      <n v="861216.36" in="0">
        <tpls c="4">
          <tpl fld="3" item="35"/>
          <tpl fld="0" item="0"/>
          <tpl fld="1" item="0"/>
          <tpl fld="2" item="1"/>
        </tpls>
      </n>
      <n v="-1699134" in="0">
        <tpls c="4">
          <tpl fld="3" item="17"/>
          <tpl fld="0" item="0"/>
          <tpl fld="1" item="0"/>
          <tpl fld="2" item="3"/>
        </tpls>
      </n>
      <m in="0">
        <tpls c="4">
          <tpl fld="3" item="10"/>
          <tpl fld="0" item="0"/>
          <tpl fld="1" item="0"/>
          <tpl fld="2" item="2"/>
        </tpls>
      </m>
      <n v="0" in="0">
        <tpls c="4">
          <tpl fld="3" item="38"/>
          <tpl fld="0" item="0"/>
          <tpl fld="1" item="0"/>
          <tpl fld="2" item="0"/>
        </tpls>
      </n>
      <n v="1889204" in="0">
        <tpls c="4">
          <tpl fld="3" item="30"/>
          <tpl fld="0" item="0"/>
          <tpl fld="1" item="0"/>
          <tpl fld="2" item="5"/>
        </tpls>
      </n>
      <n v="2740574" in="0">
        <tpls c="4">
          <tpl fld="3" item="11"/>
          <tpl fld="0" item="0"/>
          <tpl fld="1" item="0"/>
          <tpl fld="2" item="4"/>
        </tpls>
      </n>
      <n v="175307.82" in="0">
        <tpls c="4">
          <tpl fld="3" item="20"/>
          <tpl fld="0" item="0"/>
          <tpl fld="1" item="0"/>
          <tpl fld="2" item="2"/>
        </tpls>
      </n>
      <n v="8715.15" in="0">
        <tpls c="4">
          <tpl fld="3" item="38"/>
          <tpl fld="0" item="0"/>
          <tpl fld="1" item="0"/>
          <tpl fld="2" item="1"/>
        </tpls>
      </n>
      <n v="2420837" in="0">
        <tpls c="4">
          <tpl fld="3" item="8"/>
          <tpl fld="0" item="0"/>
          <tpl fld="1" item="0"/>
          <tpl fld="2" item="3"/>
        </tpls>
      </n>
      <m in="0">
        <tpls c="4">
          <tpl fld="3" item="16"/>
          <tpl fld="0" item="0"/>
          <tpl fld="1" item="0"/>
          <tpl fld="2" item="0"/>
        </tpls>
      </m>
      <n v="506427" in="0">
        <tpls c="4">
          <tpl fld="3" item="5"/>
          <tpl fld="0" item="0"/>
          <tpl fld="1" item="0"/>
          <tpl fld="2" item="6"/>
        </tpls>
      </n>
      <n v="-1683466" in="0">
        <tpls c="4">
          <tpl fld="3" item="17"/>
          <tpl fld="0" item="0"/>
          <tpl fld="1" item="0"/>
          <tpl fld="2" item="5"/>
        </tpls>
      </n>
      <n v="8890.33" in="0">
        <tpls c="4">
          <tpl fld="3" item="38"/>
          <tpl fld="0" item="0"/>
          <tpl fld="1" item="0"/>
          <tpl fld="2" item="4"/>
        </tpls>
      </n>
      <n v="14762421.939999999" in="0">
        <tpls c="4">
          <tpl fld="3" item="31"/>
          <tpl fld="0" item="0"/>
          <tpl fld="1" item="0"/>
          <tpl fld="2" item="4"/>
        </tpls>
      </n>
      <m in="0">
        <tpls c="4">
          <tpl fld="3" item="3"/>
          <tpl fld="0" item="0"/>
          <tpl fld="1" item="0"/>
          <tpl fld="2" item="6"/>
        </tpls>
      </m>
      <n v="50509.88" in="0">
        <tpls c="4">
          <tpl fld="3" item="26"/>
          <tpl fld="0" item="0"/>
          <tpl fld="1" item="0"/>
          <tpl fld="2" item="4"/>
        </tpls>
      </n>
      <m in="0">
        <tpls c="4">
          <tpl fld="3" item="7"/>
          <tpl fld="0" item="0"/>
          <tpl fld="1" item="0"/>
          <tpl fld="2" item="0"/>
        </tpls>
      </m>
      <n v="379688" in="0">
        <tpls c="4">
          <tpl fld="3" item="15"/>
          <tpl fld="0" item="0"/>
          <tpl fld="1" item="0"/>
          <tpl fld="2" item="5"/>
        </tpls>
      </n>
      <n v="6530991" in="0">
        <tpls c="4">
          <tpl fld="3" item="18"/>
          <tpl fld="0" item="0"/>
          <tpl fld="1" item="0"/>
          <tpl fld="2" item="1"/>
        </tpls>
      </n>
      <n v="14616259.35" in="0">
        <tpls c="4">
          <tpl fld="3" item="31"/>
          <tpl fld="0" item="0"/>
          <tpl fld="1" item="0"/>
          <tpl fld="2" item="2"/>
        </tpls>
      </n>
      <m in="0">
        <tpls c="4">
          <tpl fld="3" item="4"/>
          <tpl fld="0" item="0"/>
          <tpl fld="1" item="0"/>
          <tpl fld="2" item="5"/>
        </tpls>
      </m>
      <m in="0">
        <tpls c="4">
          <tpl fld="3" item="10"/>
          <tpl fld="0" item="0"/>
          <tpl fld="1" item="0"/>
          <tpl fld="2" item="0"/>
        </tpls>
      </m>
      <n v="7937786.8899999997" in="0">
        <tpls c="4">
          <tpl fld="3" item="19"/>
          <tpl fld="0" item="0"/>
          <tpl fld="1" item="0"/>
          <tpl fld="2" item="4"/>
        </tpls>
      </n>
      <m in="0">
        <tpls c="4">
          <tpl fld="3" item="6"/>
          <tpl fld="0" item="0"/>
          <tpl fld="1" item="0"/>
          <tpl fld="2" item="1"/>
        </tpls>
      </m>
      <m in="0">
        <tpls c="4">
          <tpl fld="3" item="3"/>
          <tpl fld="0" item="0"/>
          <tpl fld="1" item="0"/>
          <tpl fld="2" item="2"/>
        </tpls>
      </m>
      <n v="5736775" in="0">
        <tpls c="4">
          <tpl fld="3" item="28"/>
          <tpl fld="0" item="0"/>
          <tpl fld="1" item="0"/>
          <tpl fld="2" item="3"/>
        </tpls>
      </n>
      <n v="0" in="0">
        <tpls c="4">
          <tpl fld="3" item="13"/>
          <tpl fld="0" item="0"/>
          <tpl fld="1" item="0"/>
          <tpl fld="2" item="2"/>
        </tpls>
      </n>
      <n v="131709" in="0">
        <tpls c="4">
          <tpl fld="3" item="14"/>
          <tpl fld="0" item="0"/>
          <tpl fld="1" item="0"/>
          <tpl fld="2" item="3"/>
        </tpls>
      </n>
      <m in="0">
        <tpls c="4">
          <tpl fld="3" item="0"/>
          <tpl fld="0" item="0"/>
          <tpl fld="1" item="0"/>
          <tpl fld="2" item="5"/>
        </tpls>
      </m>
      <m in="0">
        <tpls c="4">
          <tpl fld="3" item="0"/>
          <tpl fld="0" item="0"/>
          <tpl fld="1" item="0"/>
          <tpl fld="2" item="2"/>
        </tpls>
      </m>
      <m in="0">
        <tpls c="4">
          <tpl fld="3" item="6"/>
          <tpl fld="0" item="0"/>
          <tpl fld="1" item="0"/>
          <tpl fld="2" item="6"/>
        </tpls>
      </m>
      <n v="49024.39" in="0">
        <tpls c="4">
          <tpl fld="3" item="26"/>
          <tpl fld="0" item="0"/>
          <tpl fld="1" item="0"/>
          <tpl fld="2" item="5"/>
        </tpls>
      </n>
      <n v="425175" in="0">
        <tpls c="4">
          <tpl fld="3" item="22"/>
          <tpl fld="0" item="0"/>
          <tpl fld="1" item="0"/>
          <tpl fld="2" item="5"/>
        </tpls>
      </n>
      <n v="2740574" in="0">
        <tpls c="4">
          <tpl fld="3" item="11"/>
          <tpl fld="0" item="0"/>
          <tpl fld="1" item="0"/>
          <tpl fld="2" item="5"/>
        </tpls>
      </n>
      <m in="0">
        <tpls c="4">
          <tpl fld="3" item="4"/>
          <tpl fld="0" item="0"/>
          <tpl fld="1" item="0"/>
          <tpl fld="2" item="6"/>
        </tpls>
      </m>
      <n v="23377.05" in="0">
        <tpls c="4">
          <tpl fld="3" item="23"/>
          <tpl fld="0" item="0"/>
          <tpl fld="1" item="0"/>
          <tpl fld="2" item="0"/>
        </tpls>
      </n>
      <n v="878526.81" in="0">
        <tpls c="4">
          <tpl fld="3" item="35"/>
          <tpl fld="0" item="0"/>
          <tpl fld="1" item="0"/>
          <tpl fld="2" item="4"/>
        </tpls>
      </n>
      <n v="7658966.2999999998" in="0">
        <tpls c="4">
          <tpl fld="3" item="19"/>
          <tpl fld="0" item="0"/>
          <tpl fld="1" item="0"/>
          <tpl fld="2" item="2"/>
        </tpls>
      </n>
      <n v="9700662" in="0">
        <tpls c="4">
          <tpl fld="3" item="1"/>
          <tpl fld="0" item="0"/>
          <tpl fld="1" item="0"/>
          <tpl fld="2" item="3"/>
        </tpls>
      </n>
    </entries>
    <queryCache count="48">
      <query mdx="[Measures].[Tot Amt]">
        <tpls c="1">
          <tpl fld="0" item="0"/>
        </tpls>
      </query>
      <query mdx="[Portal].[chart_cd].&amp;[EA]">
        <tpls c="1">
          <tpl fld="1" item="0"/>
        </tpls>
      </query>
      <query mdx="[Portal].[Scenario].&amp;[FY21 Adj Base Budg]">
        <tpls c="1">
          <tpl fld="2" item="0"/>
        </tpls>
      </query>
      <query mdx="[Portal].[Scenario].&amp;[FY24 Projection]">
        <tpls c="1">
          <tpl fld="2" item="1"/>
        </tpls>
      </query>
      <query mdx="[Portal].[Scenario].&amp;[FY25 Projection]">
        <tpls c="1">
          <tpl fld="2" item="2"/>
        </tpls>
      </query>
      <query mdx="[Portal].[Scenario].&amp;[FY21 Projection]">
        <tpls c="1">
          <tpl fld="2" item="3"/>
        </tpls>
      </query>
      <query mdx="[Portal].[Scenario].&amp;[FY26 Projection]">
        <tpls c="1">
          <tpl fld="2" item="4"/>
        </tpls>
      </query>
      <query mdx="[Portal].[Scenario].&amp;[FY23 Projection]">
        <tpls c="1">
          <tpl fld="2" item="5"/>
        </tpls>
      </query>
      <query mdx="[Portal].[Scenario].&amp;[FY22 Projection]">
        <tpls c="1">
          <tpl fld="2" item="6"/>
        </tpls>
      </query>
      <query mdx="[FS_Map].[COMP_KEY_fix].&amp;[2-3-1.4]">
        <tpls c="1">
          <tpl fld="3" item="0"/>
        </tpls>
      </query>
      <query mdx="[FS_Map].[COMP_KEY_fix].&amp;[2-1-1.1]">
        <tpls c="1">
          <tpl fld="3" item="1"/>
        </tpls>
      </query>
      <query mdx="[FS_Map].[COMP_KEY_fix].&amp;[2-3-1.1]">
        <tpls c="1">
          <tpl fld="3" item="2"/>
        </tpls>
      </query>
      <query mdx="[FS_Map].[COMP_KEY_fix].&amp;[1-2-3.1]">
        <tpls c="1">
          <tpl fld="3" item="3"/>
        </tpls>
      </query>
      <query mdx="[FS_Map].[COMP_KEY_fix].&amp;[1-3-2.1]">
        <tpls c="1">
          <tpl fld="3" item="4"/>
        </tpls>
      </query>
      <query mdx="[FS_Map].[COMP_KEY_fix].&amp;[1-3-1]">
        <tpls c="1">
          <tpl fld="3" item="5"/>
        </tpls>
      </query>
      <query mdx="[FS_Map].[COMP_KEY_fix].&amp;[1-2-1]">
        <tpls c="1">
          <tpl fld="3" item="6"/>
        </tpls>
      </query>
      <query mdx="[FS_Map].[COMP_KEY_fix].&amp;[1-2-2]">
        <tpls c="1">
          <tpl fld="3" item="7"/>
        </tpls>
      </query>
      <query mdx="[FS_Map].[COMP_KEY_fix].&amp;[2-1-1.3]">
        <tpls c="1">
          <tpl fld="3" item="8"/>
        </tpls>
      </query>
      <query mdx="[FS_Map].[COMP_KEY_fix].&amp;[1-1-4.1]">
        <tpls c="1">
          <tpl fld="3" item="9"/>
        </tpls>
      </query>
      <query mdx="[FS_Map].[COMP_KEY_fix].&amp;[2-2-1.4]">
        <tpls c="1">
          <tpl fld="3" item="10"/>
        </tpls>
      </query>
      <query mdx="[FS_Map].[COMP_KEY_fix].&amp;[1-1-2]">
        <tpls c="1">
          <tpl fld="3" item="11"/>
        </tpls>
      </query>
      <query mdx="[FS_Map].[COMP_KEY_fix].&amp;[1-1-3.2]">
        <tpls c="1">
          <tpl fld="3" item="12"/>
        </tpls>
      </query>
      <query mdx="[FS_Map].[COMP_KEY_fix].&amp;[2-1-1.4]">
        <tpls c="1">
          <tpl fld="3" item="13"/>
        </tpls>
      </query>
      <query mdx="[FS_Map].[COMP_KEY_fix].&amp;[2-2-4]">
        <tpls c="1">
          <tpl fld="3" item="14"/>
        </tpls>
      </query>
      <query mdx="[FS_Map].[COMP_KEY_fix].&amp;[1-3-3.1]">
        <tpls c="1">
          <tpl fld="3" item="15"/>
        </tpls>
      </query>
      <query mdx="[FS_Map].[COMP_KEY_fix].&amp;[2-2-4.2]">
        <tpls c="1">
          <tpl fld="3" item="16"/>
        </tpls>
      </query>
      <query mdx="[FS_Map].[COMP_KEY_fix].&amp;[2-3-5.2]">
        <tpls c="1">
          <tpl fld="3" item="17"/>
        </tpls>
      </query>
      <query mdx="[FS_Map].[COMP_KEY_fix].&amp;[2-3-5.1]">
        <tpls c="1">
          <tpl fld="3" item="18"/>
        </tpls>
      </query>
      <query mdx="[FS_Map].[COMP_KEY_fix].&amp;[2-1-2.1]">
        <tpls c="1">
          <tpl fld="3" item="19"/>
        </tpls>
      </query>
      <query mdx="[FS_Map].[COMP_KEY_fix].&amp;[2-1-3.1]">
        <tpls c="1">
          <tpl fld="3" item="20"/>
        </tpls>
      </query>
      <query mdx="[FS_Map].[COMP_KEY_fix].&amp;[1-1-1]">
        <tpls c="1">
          <tpl fld="3" item="21"/>
        </tpls>
      </query>
      <query mdx="[FS_Map].[COMP_KEY_fix].&amp;[1-1-4.2]">
        <tpls c="1">
          <tpl fld="3" item="22"/>
        </tpls>
      </query>
      <query mdx="[FS_Map].[COMP_KEY_fix].&amp;[2-2-2.1]">
        <tpls c="1">
          <tpl fld="3" item="23"/>
        </tpls>
      </query>
      <query mdx="[FS_Map].[COMP_KEY_fix].&amp;[1-3-3.2]">
        <tpls c="1">
          <tpl fld="3" item="24"/>
        </tpls>
      </query>
      <query mdx="[FS_Map].[COMP_KEY_fix].&amp;[2-3-1.3]">
        <tpls c="1">
          <tpl fld="3" item="25"/>
        </tpls>
      </query>
      <query mdx="[FS_Map].[COMP_KEY_fix].&amp;[2-2-1.2]">
        <tpls c="1">
          <tpl fld="3" item="26"/>
        </tpls>
      </query>
      <query mdx="[FS_Map].[COMP_KEY_fix].&amp;[2-1-5.2]">
        <tpls c="1">
          <tpl fld="3" item="27"/>
        </tpls>
      </query>
      <query mdx="[FS_Map].[COMP_KEY_fix].&amp;[2-1-1.2]">
        <tpls c="1">
          <tpl fld="3" item="28"/>
        </tpls>
      </query>
      <query mdx="[FS_Map].[COMP_KEY_fix].&amp;[2-3-2.1]">
        <tpls c="1">
          <tpl fld="3" item="29"/>
        </tpls>
      </query>
      <query mdx="[FS_Map].[COMP_KEY_fix].&amp;[2-1-5]">
        <tpls c="1">
          <tpl fld="3" item="30"/>
        </tpls>
      </query>
      <query mdx="[FS_Map].[COMP_KEY_fix].&amp;[1-1-3.1]">
        <tpls c="1">
          <tpl fld="3" item="31"/>
        </tpls>
      </query>
      <query mdx="[FS_Map].[COMP_KEY_fix].&amp;[2-1-5.1]">
        <tpls c="1">
          <tpl fld="3" item="32"/>
        </tpls>
      </query>
      <query mdx="[FS_Map].[COMP_KEY_fix].&amp;[2-2-1.3]">
        <tpls c="1">
          <tpl fld="3" item="33"/>
        </tpls>
      </query>
      <query mdx="[FS_Map].[COMP_KEY_fix].&amp;[1-2-3.2]">
        <tpls c="1">
          <tpl fld="3" item="34"/>
        </tpls>
      </query>
      <query mdx="[FS_Map].[COMP_KEY_fix].&amp;[2-3-1.2]">
        <tpls c="1">
          <tpl fld="3" item="35"/>
        </tpls>
      </query>
      <query mdx="[FS_Map].[COMP_KEY_fix].&amp;[2-2-3.1]">
        <tpls c="1">
          <tpl fld="3" item="36"/>
        </tpls>
      </query>
      <query mdx="[FS_Map].[COMP_KEY_fix].&amp;[2-2-1.1]">
        <tpls c="1">
          <tpl fld="3" item="37"/>
        </tpls>
      </query>
      <query mdx="[FS_Map].[COMP_KEY_fix].&amp;[2-3-3.1]">
        <tpls c="1">
          <tpl fld="3" item="38"/>
        </tpls>
      </query>
    </queryCache>
    <serverFormats count="1">
      <serverFormat format="#,0"/>
    </serverForma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hols, Daniel" refreshedDate="44272.807721874997" backgroundQuery="1" createdVersion="6" refreshedVersion="6" minRefreshableVersion="3" recordCount="0" supportSubquery="1" supportAdvancedDrill="1" xr:uid="{2A211252-5B5A-4044-8CBA-0EB8C2470FB7}">
  <cacheSource type="external" connectionId="8"/>
  <cacheFields count="9">
    <cacheField name="[Portal].[chart_cd].[chart_cd]" caption="chart_cd" numFmtId="0" hierarchy="15" level="1">
      <sharedItems containsSemiMixedTypes="0" containsNonDate="0" containsString="0"/>
    </cacheField>
    <cacheField name="[Portal].[grp1_desc].[grp1_desc]" caption="grp1_desc" numFmtId="0" hierarchy="17" level="1">
      <sharedItems count="3">
        <s v="Auxiliary Funds"/>
        <s v="General Fund"/>
        <s v="Other Funds (DS-RF)"/>
      </sharedItems>
    </cacheField>
    <cacheField name="[FS_Map].[FS Line].[FS Line]" caption="FS Line" numFmtId="0" hierarchy="11" level="1">
      <sharedItems count="20">
        <s v="Housing &amp; Dining"/>
        <s v="Parking"/>
        <s v="Student Health"/>
        <s v="Auxiliary Revenue"/>
        <s v="Academic Salaries"/>
        <s v="Staff Salaries"/>
        <s v="Temporary, Other Academic &amp; Med Resident Pay"/>
        <s v="Student Pay"/>
        <s v="Benefits"/>
        <s v="Compensation Model Adjustment"/>
        <s v="Other Expenses"/>
        <s v="Financial Aid"/>
        <s v="Tuition"/>
        <s v="Other Fee Revenue"/>
        <s v="State Appropriations Operating"/>
        <s v="State Appropriations"/>
        <s v="ICR"/>
        <s v="Other Revenue"/>
        <s v="Other Expense Model Adjustments"/>
        <s v="Gifts"/>
      </sharedItems>
    </cacheField>
    <cacheField name="[Portal].[Scenario].[Scenario]" caption="Scenario" numFmtId="0" hierarchy="19" level="1">
      <sharedItems count="7">
        <s v="FY21 Adj Base Budg"/>
        <s v="FY21 Projection"/>
        <s v="FY22 Projection"/>
        <s v="FY23 Projection"/>
        <s v="FY24 Projection"/>
        <s v="FY25 Projection"/>
        <s v="FY26 Projection"/>
      </sharedItems>
    </cacheField>
    <cacheField name="[categ].[Category].[Category]" caption="Category" numFmtId="0" level="1">
      <sharedItems count="3">
        <s v="Revenue"/>
        <s v="Expense"/>
        <s v="Net Income"/>
      </sharedItems>
    </cacheField>
    <cacheField name="[subcateg].[Subcategory].[Subcategory]" caption="Subcategory" numFmtId="0" hierarchy="20" level="1">
      <sharedItems count="6">
        <s v="Auxiliary Revenue"/>
        <s v="Compensation"/>
        <s v="Non-Salary Expenses"/>
        <s v="Student Fees"/>
        <s v="State Appropriations"/>
        <s v="Other Revenue"/>
      </sharedItems>
    </cacheField>
    <cacheField name="[Measures].[Amount_]" caption="Amount_" numFmtId="0" hierarchy="38" level="32767"/>
    <cacheField name="[FS_Map].[COMP_KEY_fix].[COMP_KEY_fix]" caption="COMP_KEY_fix" numFmtId="0" hierarchy="10" level="1">
      <sharedItems count="39">
        <s v="1-2-1"/>
        <s v="1-2-2"/>
        <s v="1-2-3.1"/>
        <s v="1-2-3.2"/>
        <s v="2-2-1.1"/>
        <s v="2-2-1.2"/>
        <s v="2-2-1.3"/>
        <s v="2-2-1.4"/>
        <s v="2-2-2.1"/>
        <s v="2-2-3.1"/>
        <s v="2-2-4"/>
        <s v="2-2-4.2"/>
        <s v="1-1-1"/>
        <s v="1-1-2"/>
        <s v="1-1-3.1"/>
        <s v="1-1-3.2"/>
        <s v="1-1-4.1"/>
        <s v="1-1-4.2"/>
        <s v="2-1-1.1"/>
        <s v="2-1-1.2"/>
        <s v="2-1-1.3"/>
        <s v="2-1-1.4"/>
        <s v="2-1-2.1"/>
        <s v="2-1-3.1"/>
        <s v="2-1-5"/>
        <s v="2-1-5.1"/>
        <s v="2-1-5.2"/>
        <s v="1-3-1"/>
        <s v="1-3-2.1"/>
        <s v="1-3-3.1"/>
        <s v="1-3-3.2"/>
        <s v="2-3-1.1"/>
        <s v="2-3-1.2"/>
        <s v="2-3-1.3"/>
        <s v="2-3-1.4"/>
        <s v="2-3-2.1"/>
        <s v="2-3-3.1"/>
        <s v="2-3-5.1"/>
        <s v="2-3-5.2"/>
      </sharedItems>
    </cacheField>
    <cacheField name="[chart].[Chart].[Chart]" caption="Chart" numFmtId="0" hierarchy="1" level="1">
      <sharedItems containsSemiMixedTypes="0" containsNonDate="0" containsString="0"/>
    </cacheField>
  </cacheFields>
  <cacheHierarchies count="54">
    <cacheHierarchy uniqueName="[categ].[Category]" caption="Category" attribute="1" defaultMemberUniqueName="[categ].[Category].[All]" allUniqueName="[categ].[Category].[All]" dimensionUniqueName="[categ]" displayFolder="" count="2" memberValueDatatype="130" unbalanced="0">
      <fieldsUsage count="2">
        <fieldUsage x="-1"/>
        <fieldUsage x="4"/>
      </fieldsUsage>
    </cacheHierarchy>
    <cacheHierarchy uniqueName="[chart].[Chart]" caption="Chart" attribute="1" defaultMemberUniqueName="[chart].[Chart].[All]" allUniqueName="[chart].[Chart].[All]" dimensionUniqueName="[chart]" displayFolder="" count="2" memberValueDatatype="130" unbalanced="0">
      <fieldsUsage count="2">
        <fieldUsage x="-1"/>
        <fieldUsage x="8"/>
      </fieldsUsage>
    </cacheHierarchy>
    <cacheHierarchy uniqueName="[DynamicFile].[DynamicFile]" caption="DynamicFile" attribute="1" defaultMemberUniqueName="[DynamicFile].[DynamicFile].[All]" allUniqueName="[DynamicFile].[DynamicFile].[All]" dimensionUniqueName="[DynamicFile]" displayFolder="" count="0" memberValueDatatype="130" unbalanced="0"/>
    <cacheHierarchy uniqueName="[DynamicPath].[DynamicPath]" caption="DynamicPath" attribute="1" defaultMemberUniqueName="[DynamicPath].[DynamicPath].[All]" allUniqueName="[DynamicPath].[DynamicPath].[All]" dimensionUniqueName="[DynamicPath]" displayFolder="" count="0" memberValueDatatype="130" unbalanced="0"/>
    <cacheHierarchy uniqueName="[FS_Map].[grp2_cd]" caption="grp2_cd" attribute="1" defaultMemberUniqueName="[FS_Map].[grp2_cd].[All]" allUniqueName="[FS_Map].[grp2_cd].[All]" dimensionUniqueName="[FS_Map]" displayFolder="" count="0" memberValueDatatype="130" unbalanced="0"/>
    <cacheHierarchy uniqueName="[FS_Map].[grp2_desc]" caption="grp2_desc" attribute="1" defaultMemberUniqueName="[FS_Map].[grp2_desc].[All]" allUniqueName="[FS_Map].[grp2_desc].[All]" dimensionUniqueName="[FS_Map]" displayFolder="" count="0" memberValueDatatype="130" unbalanced="0"/>
    <cacheHierarchy uniqueName="[FS_Map].[grp1_cd]" caption="grp1_cd" attribute="1" defaultMemberUniqueName="[FS_Map].[grp1_cd].[All]" allUniqueName="[FS_Map].[grp1_cd].[All]" dimensionUniqueName="[FS_Map]" displayFolder="" count="0" memberValueDatatype="130" unbalanced="0"/>
    <cacheHierarchy uniqueName="[FS_Map].[grp1_desc]" caption="grp1_desc" attribute="1" defaultMemberUniqueName="[FS_Map].[grp1_desc].[All]" allUniqueName="[FS_Map].[grp1_desc].[All]" dimensionUniqueName="[FS_Map]" displayFolder="" count="0" memberValueDatatype="130" unbalanced="0"/>
    <cacheHierarchy uniqueName="[FS_Map].[ln_sort]" caption="ln_sort" attribute="1" defaultMemberUniqueName="[FS_Map].[ln_sort].[All]" allUniqueName="[FS_Map].[ln_sort].[All]" dimensionUniqueName="[FS_Map]" displayFolder="" count="0" memberValueDatatype="130" unbalanced="0"/>
    <cacheHierarchy uniqueName="[FS_Map].[COMP_KEY]" caption="COMP_KEY" attribute="1" defaultMemberUniqueName="[FS_Map].[COMP_KEY].[All]" allUniqueName="[FS_Map].[COMP_KEY].[All]" dimensionUniqueName="[FS_Map]" displayFolder="" count="0" memberValueDatatype="130" unbalanced="0"/>
    <cacheHierarchy uniqueName="[FS_Map].[COMP_KEY_fix]" caption="COMP_KEY_fix" attribute="1" defaultMemberUniqueName="[FS_Map].[COMP_KEY_fix].[All]" allUniqueName="[FS_Map].[COMP_KEY_fix].[All]" dimensionUniqueName="[FS_Map]" displayFolder="" count="2" memberValueDatatype="130" unbalanced="0">
      <fieldsUsage count="2">
        <fieldUsage x="-1"/>
        <fieldUsage x="7"/>
      </fieldsUsage>
    </cacheHierarchy>
    <cacheHierarchy uniqueName="[FS_Map].[FS Line]" caption="FS Line" attribute="1" defaultMemberUniqueName="[FS_Map].[FS Line].[All]" allUniqueName="[FS_Map].[FS Line].[All]" dimensionUniqueName="[FS_Map]" displayFolder="" count="2" memberValueDatatype="130" unbalanced="0">
      <fieldsUsage count="2">
        <fieldUsage x="-1"/>
        <fieldUsage x="2"/>
      </fieldsUsage>
    </cacheHierarchy>
    <cacheHierarchy uniqueName="[FS_Map].[FS Categ]" caption="FS Categ" attribute="1" defaultMemberUniqueName="[FS_Map].[FS Categ].[All]" allUniqueName="[FS_Map].[FS Categ].[All]" dimensionUniqueName="[FS_Map]" displayFolder="" count="0" memberValueDatatype="130" unbalanced="0"/>
    <cacheHierarchy uniqueName="[Portal].[inst_cd]" caption="inst_cd" attribute="1" defaultMemberUniqueName="[Portal].[inst_cd].[All]" allUniqueName="[Portal].[inst_cd].[All]" dimensionUniqueName="[Portal]" displayFolder="" count="0" memberValueDatatype="130" unbalanced="0"/>
    <cacheHierarchy uniqueName="[Portal].[inst_desc]" caption="inst_desc" attribute="1" defaultMemberUniqueName="[Portal].[inst_desc].[All]" allUniqueName="[Portal].[inst_desc].[All]" dimensionUniqueName="[Portal]" displayFolder="" count="0" memberValueDatatype="130" unbalanced="0"/>
    <cacheHierarchy uniqueName="[Portal].[chart_cd]" caption="chart_cd" attribute="1" defaultMemberUniqueName="[Portal].[chart_cd].[All]" allUniqueName="[Portal].[chart_cd].[All]" dimensionUniqueName="[Portal]" displayFolder="" count="2" memberValueDatatype="130" unbalanced="0">
      <fieldsUsage count="2">
        <fieldUsage x="-1"/>
        <fieldUsage x="0"/>
      </fieldsUsage>
    </cacheHierarchy>
    <cacheHierarchy uniqueName="[Portal].[chart_desc]" caption="chart_desc" attribute="1" defaultMemberUniqueName="[Portal].[chart_desc].[All]" allUniqueName="[Portal].[chart_desc].[All]" dimensionUniqueName="[Portal]" displayFolder="" count="0" memberValueDatatype="130" unbalanced="0"/>
    <cacheHierarchy uniqueName="[Portal].[grp1_desc]" caption="grp1_desc" attribute="1" defaultMemberUniqueName="[Portal].[grp1_desc].[All]" allUniqueName="[Portal].[grp1_desc].[All]" dimensionUniqueName="[Portal]" displayFolder="" count="2" memberValueDatatype="130" unbalanced="0">
      <fieldsUsage count="2">
        <fieldUsage x="-1"/>
        <fieldUsage x="1"/>
      </fieldsUsage>
    </cacheHierarchy>
    <cacheHierarchy uniqueName="[Portal].[grp2_desc]" caption="grp2_desc" attribute="1" defaultMemberUniqueName="[Portal].[grp2_desc].[All]" allUniqueName="[Portal].[grp2_desc].[All]" dimensionUniqueName="[Portal]" displayFolder="" count="0" memberValueDatatype="130" unbalanced="0"/>
    <cacheHierarchy uniqueName="[Portal].[Scenario]" caption="Scenario" attribute="1" defaultMemberUniqueName="[Portal].[Scenario].[All]" allUniqueName="[Portal].[Scenario].[All]" dimensionUniqueName="[Portal]" displayFolder="" count="2" memberValueDatatype="130" unbalanced="0">
      <fieldsUsage count="2">
        <fieldUsage x="-1"/>
        <fieldUsage x="3"/>
      </fieldsUsage>
    </cacheHierarchy>
    <cacheHierarchy uniqueName="[subcateg].[Subcategory]" caption="Subcategory" attribute="1" defaultMemberUniqueName="[subcateg].[Subcategory].[All]" allUniqueName="[subcateg].[Subcategory].[All]" dimensionUniqueName="[subcateg]" displayFolder="" count="2" memberValueDatatype="130" unbalanced="0">
      <fieldsUsage count="2">
        <fieldUsage x="-1"/>
        <fieldUsage x="5"/>
      </fieldsUsage>
    </cacheHierarchy>
    <cacheHierarchy uniqueName="[categ].[Category_Sort]" caption="Category_Sort" attribute="1" defaultMemberUniqueName="[categ].[Category_Sort].[All]" allUniqueName="[categ].[Category_Sort].[All]" dimensionUniqueName="[categ]" displayFolder="" count="0" memberValueDatatype="20" unbalanced="0" hidden="1"/>
    <cacheHierarchy uniqueName="[categ].[Subtotal_Flag]" caption="Subtotal_Flag" attribute="1" defaultMemberUniqueName="[categ].[Subtotal_Flag].[All]" allUniqueName="[categ].[Subtotal_Flag].[All]" dimensionUniqueName="[categ]" displayFolder="" count="0" memberValueDatatype="20" unbalanced="0" hidden="1"/>
    <cacheHierarchy uniqueName="[chart].[Chart_Sort]" caption="Chart_Sort" attribute="1" defaultMemberUniqueName="[chart].[Chart_Sort].[All]" allUniqueName="[chart].[Chart_Sort].[All]" dimensionUniqueName="[chart]" displayFolder="" count="0" memberValueDatatype="20" unbalanced="0" hidden="1"/>
    <cacheHierarchy uniqueName="[Portal].[Amount]" caption="Amount" attribute="1" defaultMemberUniqueName="[Portal].[Amount].[All]" allUniqueName="[Portal].[Amount].[All]" dimensionUniqueName="[Portal]" displayFolder="" count="0" memberValueDatatype="5" unbalanced="0" hidden="1"/>
    <cacheHierarchy uniqueName="[Portal].[Amt Manip]" caption="Amt Manip" attribute="1" defaultMemberUniqueName="[Portal].[Amt Manip].[All]" allUniqueName="[Portal].[Amt Manip].[All]" dimensionUniqueName="[Portal]" displayFolder="" count="0" memberValueDatatype="5" unbalanced="0" hidden="1"/>
    <cacheHierarchy uniqueName="[Portal].[COMP_KEY]" caption="COMP_KEY" attribute="1" defaultMemberUniqueName="[Portal].[COMP_KEY].[All]" allUniqueName="[Portal].[COMP_KEY].[All]" dimensionUniqueName="[Portal]" displayFolder="" count="0" memberValueDatatype="130" unbalanced="0" hidden="1"/>
    <cacheHierarchy uniqueName="[Portal].[cur_fis_yr]" caption="cur_fis_yr" attribute="1" defaultMemberUniqueName="[Portal].[cur_fis_yr].[All]" allUniqueName="[Portal].[cur_fis_yr].[All]" dimensionUniqueName="[Portal]" displayFolder="" count="0" memberValueDatatype="130" unbalanced="0" hidden="1"/>
    <cacheHierarchy uniqueName="[Portal].[FS Categ]" caption="FS Categ" attribute="1" defaultMemberUniqueName="[Portal].[FS Categ].[All]" allUniqueName="[Portal].[FS Categ].[All]" dimensionUniqueName="[Portal]" displayFolder="" count="0" memberValueDatatype="130" unbalanced="0" hidden="1"/>
    <cacheHierarchy uniqueName="[Portal].[grp1_cd]" caption="grp1_cd" attribute="1" defaultMemberUniqueName="[Portal].[grp1_cd].[All]" allUniqueName="[Portal].[grp1_cd].[All]" dimensionUniqueName="[Portal]" displayFolder="" count="0" memberValueDatatype="130" unbalanced="0" hidden="1"/>
    <cacheHierarchy uniqueName="[Portal].[grp2_cd]" caption="grp2_cd" attribute="1" defaultMemberUniqueName="[Portal].[grp2_cd].[All]" allUniqueName="[Portal].[grp2_cd].[All]" dimensionUniqueName="[Portal]" displayFolder="" count="0" memberValueDatatype="130" unbalanced="0" hidden="1"/>
    <cacheHierarchy uniqueName="[Portal].[ln_sort]" caption="ln_sort" attribute="1" defaultMemberUniqueName="[Portal].[ln_sort].[All]" allUniqueName="[Portal].[ln_sort].[All]" dimensionUniqueName="[Portal]" displayFolder="" count="0" memberValueDatatype="130" unbalanced="0" hidden="1"/>
    <cacheHierarchy uniqueName="[Portal].[ln1_cd]" caption="ln1_cd" attribute="1" defaultMemberUniqueName="[Portal].[ln1_cd].[All]" allUniqueName="[Portal].[ln1_cd].[All]" dimensionUniqueName="[Portal]" displayFolder="" count="0" memberValueDatatype="130" unbalanced="0" hidden="1"/>
    <cacheHierarchy uniqueName="[Portal].[ln1_desc]" caption="ln1_desc" attribute="1" defaultMemberUniqueName="[Portal].[ln1_desc].[All]" allUniqueName="[Portal].[ln1_desc].[All]" dimensionUniqueName="[Portal]" displayFolder="" count="0" memberValueDatatype="130" unbalanced="0" hidden="1"/>
    <cacheHierarchy uniqueName="[Portal].[ln2_cd]" caption="ln2_cd" attribute="1" defaultMemberUniqueName="[Portal].[ln2_cd].[All]" allUniqueName="[Portal].[ln2_cd].[All]" dimensionUniqueName="[Portal]" displayFolder="" count="0" memberValueDatatype="130" unbalanced="0" hidden="1"/>
    <cacheHierarchy uniqueName="[Portal].[ln2_desc]" caption="ln2_desc" attribute="1" defaultMemberUniqueName="[Portal].[ln2_desc].[All]" allUniqueName="[Portal].[ln2_desc].[All]" dimensionUniqueName="[Portal]" displayFolder="" count="0" memberValueDatatype="130" unbalanced="0" hidden="1"/>
    <cacheHierarchy uniqueName="[Portal].[oid]" caption="oid" attribute="1" defaultMemberUniqueName="[Portal].[oid].[All]" allUniqueName="[Portal].[oid].[All]" dimensionUniqueName="[Portal]" displayFolder="" count="0" memberValueDatatype="130" unbalanced="0" hidden="1"/>
    <cacheHierarchy uniqueName="[subcateg].[Subcategory_Sort]" caption="Subcategory_Sort" attribute="1" defaultMemberUniqueName="[subcateg].[Subcategory_Sort].[All]" allUniqueName="[subcateg].[Subcategory_Sort].[All]" dimensionUniqueName="[subcateg]" displayFolder="" count="0" memberValueDatatype="20" unbalanced="0" hidden="1"/>
    <cacheHierarchy uniqueName="[Measures].[Amount_]" caption="Amount_" measure="1" displayFolder="" measureGroup="Portal" count="0" oneField="1">
      <fieldsUsage count="1">
        <fieldUsage x="6"/>
      </fieldsUsage>
    </cacheHierarchy>
    <cacheHierarchy uniqueName="[Measures].[__XL_Count FS_Map]" caption="__XL_Count FS_Map" measure="1" displayFolder="" measureGroup="FS_Map" count="0" hidden="1"/>
    <cacheHierarchy uniqueName="[Measures].[__XL_Count Portal]" caption="__XL_Count Portal" measure="1" displayFolder="" measureGroup="Portal" count="0" hidden="1"/>
    <cacheHierarchy uniqueName="[Measures].[__XL_Count categ]" caption="__XL_Count categ" measure="1" displayFolder="" measureGroup="categ" count="0" hidden="1"/>
    <cacheHierarchy uniqueName="[Measures].[__XL_Count subcateg]" caption="__XL_Count subcateg" measure="1" displayFolder="" measureGroup="subcateg" count="0" hidden="1"/>
    <cacheHierarchy uniqueName="[Measures].[__XL_Count chart]" caption="__XL_Count chart" measure="1" displayFolder="" measureGroup="chart" count="0" hidden="1"/>
    <cacheHierarchy uniqueName="[Measures].[__XL_Count DynamicPath]" caption="__XL_Count DynamicPath" measure="1" displayFolder="" measureGroup="DynamicPath" count="0" hidden="1"/>
    <cacheHierarchy uniqueName="[Measures].[__XL_Count DynamicFile]" caption="__XL_Count DynamicFile" measure="1" displayFolder="" measureGroup="DynamicFile" count="0" hidden="1"/>
    <cacheHierarchy uniqueName="[Measures].[__No measures defined]" caption="__No measures defined" measure="1" displayFolder="" count="0" hidden="1"/>
    <cacheHierarchy uniqueName="[Measures].[Tot Amt]" caption="Tot Amt" measure="1" displayFolder="" measureGroup="Portal" count="0" hidden="1"/>
    <cacheHierarchy uniqueName="[Measures].[Tot Rev]" caption="Tot Rev" measure="1" displayFolder="" measureGroup="Portal" count="0" hidden="1"/>
    <cacheHierarchy uniqueName="[Measures].[Tot Exp]" caption="Tot Exp" measure="1" displayFolder="" measureGroup="Portal" count="0" hidden="1"/>
    <cacheHierarchy uniqueName="[Measures].[IS Subtotals]" caption="IS Subtotals" measure="1" displayFolder="" measureGroup="Portal" count="0" hidden="1"/>
    <cacheHierarchy uniqueName="[Measures].[IS (Step 1)]" caption="IS (Step 1)" measure="1" displayFolder="" measureGroup="Portal" count="0" hidden="1"/>
    <cacheHierarchy uniqueName="[Measures].[IS (Step 2)]" caption="IS (Step 2)" measure="1" displayFolder="" measureGroup="Portal" count="0" hidden="1"/>
    <cacheHierarchy uniqueName="[Measures].[Tot Amt Manip]" caption="Tot Amt Manip" measure="1" displayFolder="" measureGroup="Portal" count="0" hidden="1"/>
  </cacheHierarchies>
  <kpis count="0"/>
  <dimensions count="8">
    <dimension name="categ" uniqueName="[categ]" caption="categ"/>
    <dimension name="chart" uniqueName="[chart]" caption="chart"/>
    <dimension name="DynamicFile" uniqueName="[DynamicFile]" caption="DynamicFile"/>
    <dimension name="DynamicPath" uniqueName="[DynamicPath]" caption="DynamicPath"/>
    <dimension name="FS_Map" uniqueName="[FS_Map]" caption="FS_Map"/>
    <dimension measure="1" name="Measures" uniqueName="[Measures]" caption="Measures"/>
    <dimension name="Portal" uniqueName="[Portal]" caption="Portal"/>
    <dimension name="subcateg" uniqueName="[subcateg]" caption="subcateg"/>
  </dimensions>
  <measureGroups count="7">
    <measureGroup name="categ" caption="categ"/>
    <measureGroup name="chart" caption="chart"/>
    <measureGroup name="DynamicFile" caption="DynamicFile"/>
    <measureGroup name="DynamicPath" caption="DynamicPath"/>
    <measureGroup name="FS_Map" caption="FS_Map"/>
    <measureGroup name="Portal" caption="Portal"/>
    <measureGroup name="subcateg" caption="subcateg"/>
  </measureGroups>
  <maps count="11">
    <map measureGroup="0" dimension="0"/>
    <map measureGroup="1" dimension="1"/>
    <map measureGroup="2" dimension="2"/>
    <map measureGroup="3" dimension="3"/>
    <map measureGroup="4" dimension="4"/>
    <map measureGroup="5" dimension="0"/>
    <map measureGroup="5" dimension="1"/>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hols, Daniel" refreshedDate="44272.807722569443" backgroundQuery="1" createdVersion="6" refreshedVersion="6" minRefreshableVersion="3" recordCount="0" supportSubquery="1" supportAdvancedDrill="1" xr:uid="{F9D17EBA-5165-4AEA-9A87-4B53D9064B77}">
  <cacheSource type="external" connectionId="8"/>
  <cacheFields count="5">
    <cacheField name="[Portal].[chart_cd].[chart_cd]" caption="chart_cd" numFmtId="0" hierarchy="15" level="1">
      <sharedItems containsSemiMixedTypes="0" containsNonDate="0" containsString="0"/>
    </cacheField>
    <cacheField name="[Portal].[grp1_desc].[grp1_desc]" caption="grp1_desc" numFmtId="0" hierarchy="17" level="1">
      <sharedItems count="3">
        <s v="Auxiliary Funds"/>
        <s v="General Fund"/>
        <s v="Other Funds (DS-RF)"/>
      </sharedItems>
    </cacheField>
    <cacheField name="[categ].[Category].[Category]" caption="Category" numFmtId="0" level="1">
      <sharedItems count="3">
        <s v="Revenue"/>
        <s v="Expense"/>
        <s v="Net Income"/>
      </sharedItems>
    </cacheField>
    <cacheField name="[FS_Map].[COMP_KEY_fix].[COMP_KEY_fix]" caption="COMP_KEY_fix" numFmtId="0" hierarchy="10" level="1">
      <sharedItems count="39">
        <s v="1-1-1"/>
        <s v="1-1-2"/>
        <s v="1-1-3.1"/>
        <s v="1-1-3.2"/>
        <s v="1-1-4.1"/>
        <s v="1-1-4.2"/>
        <s v="1-2-1"/>
        <s v="1-2-2"/>
        <s v="1-2-3.1"/>
        <s v="1-2-3.2"/>
        <s v="1-3-1"/>
        <s v="1-3-2.1"/>
        <s v="1-3-3.1"/>
        <s v="1-3-3.2"/>
        <s v="2-1-1.1"/>
        <s v="2-1-1.2"/>
        <s v="2-1-1.3"/>
        <s v="2-1-1.4"/>
        <s v="2-1-2.1"/>
        <s v="2-1-3.1"/>
        <s v="2-1-5"/>
        <s v="2-1-5.1"/>
        <s v="2-1-5.2"/>
        <s v="2-2-1.1"/>
        <s v="2-2-1.2"/>
        <s v="2-2-1.3"/>
        <s v="2-2-1.4"/>
        <s v="2-2-2.1"/>
        <s v="2-2-3.1"/>
        <s v="2-2-4"/>
        <s v="2-2-4.2"/>
        <s v="2-3-1.1"/>
        <s v="2-3-1.2"/>
        <s v="2-3-1.3"/>
        <s v="2-3-1.4"/>
        <s v="2-3-2.1"/>
        <s v="2-3-3.1"/>
        <s v="2-3-5.1"/>
        <s v="2-3-5.2"/>
      </sharedItems>
    </cacheField>
    <cacheField name="[chart].[Chart].[Chart]" caption="Chart" numFmtId="0" hierarchy="1" level="1">
      <sharedItems count="10">
        <s v="BL"/>
        <s v="IN"/>
        <s v="IM"/>
        <s v="EA"/>
        <s v="KO"/>
        <s v="NW"/>
        <s v="SB"/>
        <s v="SE"/>
        <s v="BA-ATHL"/>
        <s v="UA"/>
      </sharedItems>
    </cacheField>
  </cacheFields>
  <cacheHierarchies count="54">
    <cacheHierarchy uniqueName="[categ].[Category]" caption="Category" attribute="1" defaultMemberUniqueName="[categ].[Category].[All]" allUniqueName="[categ].[Category].[All]" dimensionUniqueName="[categ]" displayFolder="" count="2" memberValueDatatype="130" unbalanced="0">
      <fieldsUsage count="2">
        <fieldUsage x="-1"/>
        <fieldUsage x="2"/>
      </fieldsUsage>
    </cacheHierarchy>
    <cacheHierarchy uniqueName="[chart].[Chart]" caption="Chart" attribute="1" defaultMemberUniqueName="[chart].[Chart].[All]" allUniqueName="[chart].[Chart].[All]" dimensionUniqueName="[chart]" displayFolder="" count="2" memberValueDatatype="130" unbalanced="0">
      <fieldsUsage count="2">
        <fieldUsage x="-1"/>
        <fieldUsage x="4"/>
      </fieldsUsage>
    </cacheHierarchy>
    <cacheHierarchy uniqueName="[DynamicFile].[DynamicFile]" caption="DynamicFile" attribute="1" defaultMemberUniqueName="[DynamicFile].[DynamicFile].[All]" allUniqueName="[DynamicFile].[DynamicFile].[All]" dimensionUniqueName="[DynamicFile]" displayFolder="" count="0" memberValueDatatype="130" unbalanced="0"/>
    <cacheHierarchy uniqueName="[DynamicPath].[DynamicPath]" caption="DynamicPath" attribute="1" defaultMemberUniqueName="[DynamicPath].[DynamicPath].[All]" allUniqueName="[DynamicPath].[DynamicPath].[All]" dimensionUniqueName="[DynamicPath]" displayFolder="" count="0" memberValueDatatype="130" unbalanced="0"/>
    <cacheHierarchy uniqueName="[FS_Map].[grp2_cd]" caption="grp2_cd" attribute="1" defaultMemberUniqueName="[FS_Map].[grp2_cd].[All]" allUniqueName="[FS_Map].[grp2_cd].[All]" dimensionUniqueName="[FS_Map]" displayFolder="" count="0" memberValueDatatype="130" unbalanced="0"/>
    <cacheHierarchy uniqueName="[FS_Map].[grp2_desc]" caption="grp2_desc" attribute="1" defaultMemberUniqueName="[FS_Map].[grp2_desc].[All]" allUniqueName="[FS_Map].[grp2_desc].[All]" dimensionUniqueName="[FS_Map]" displayFolder="" count="0" memberValueDatatype="130" unbalanced="0"/>
    <cacheHierarchy uniqueName="[FS_Map].[grp1_cd]" caption="grp1_cd" attribute="1" defaultMemberUniqueName="[FS_Map].[grp1_cd].[All]" allUniqueName="[FS_Map].[grp1_cd].[All]" dimensionUniqueName="[FS_Map]" displayFolder="" count="0" memberValueDatatype="130" unbalanced="0"/>
    <cacheHierarchy uniqueName="[FS_Map].[grp1_desc]" caption="grp1_desc" attribute="1" defaultMemberUniqueName="[FS_Map].[grp1_desc].[All]" allUniqueName="[FS_Map].[grp1_desc].[All]" dimensionUniqueName="[FS_Map]" displayFolder="" count="0" memberValueDatatype="130" unbalanced="0"/>
    <cacheHierarchy uniqueName="[FS_Map].[ln_sort]" caption="ln_sort" attribute="1" defaultMemberUniqueName="[FS_Map].[ln_sort].[All]" allUniqueName="[FS_Map].[ln_sort].[All]" dimensionUniqueName="[FS_Map]" displayFolder="" count="0" memberValueDatatype="130" unbalanced="0"/>
    <cacheHierarchy uniqueName="[FS_Map].[COMP_KEY]" caption="COMP_KEY" attribute="1" defaultMemberUniqueName="[FS_Map].[COMP_KEY].[All]" allUniqueName="[FS_Map].[COMP_KEY].[All]" dimensionUniqueName="[FS_Map]" displayFolder="" count="0" memberValueDatatype="130" unbalanced="0"/>
    <cacheHierarchy uniqueName="[FS_Map].[COMP_KEY_fix]" caption="COMP_KEY_fix" attribute="1" defaultMemberUniqueName="[FS_Map].[COMP_KEY_fix].[All]" allUniqueName="[FS_Map].[COMP_KEY_fix].[All]" dimensionUniqueName="[FS_Map]" displayFolder="" count="2" memberValueDatatype="130" unbalanced="0">
      <fieldsUsage count="2">
        <fieldUsage x="-1"/>
        <fieldUsage x="3"/>
      </fieldsUsage>
    </cacheHierarchy>
    <cacheHierarchy uniqueName="[FS_Map].[FS Line]" caption="FS Line" attribute="1" defaultMemberUniqueName="[FS_Map].[FS Line].[All]" allUniqueName="[FS_Map].[FS Line].[All]" dimensionUniqueName="[FS_Map]" displayFolder="" count="0" memberValueDatatype="130" unbalanced="0"/>
    <cacheHierarchy uniqueName="[FS_Map].[FS Categ]" caption="FS Categ" attribute="1" defaultMemberUniqueName="[FS_Map].[FS Categ].[All]" allUniqueName="[FS_Map].[FS Categ].[All]" dimensionUniqueName="[FS_Map]" displayFolder="" count="0" memberValueDatatype="130" unbalanced="0"/>
    <cacheHierarchy uniqueName="[Portal].[inst_cd]" caption="inst_cd" attribute="1" defaultMemberUniqueName="[Portal].[inst_cd].[All]" allUniqueName="[Portal].[inst_cd].[All]" dimensionUniqueName="[Portal]" displayFolder="" count="0" memberValueDatatype="130" unbalanced="0"/>
    <cacheHierarchy uniqueName="[Portal].[inst_desc]" caption="inst_desc" attribute="1" defaultMemberUniqueName="[Portal].[inst_desc].[All]" allUniqueName="[Portal].[inst_desc].[All]" dimensionUniqueName="[Portal]" displayFolder="" count="0" memberValueDatatype="130" unbalanced="0"/>
    <cacheHierarchy uniqueName="[Portal].[chart_cd]" caption="chart_cd" attribute="1" defaultMemberUniqueName="[Portal].[chart_cd].[All]" allUniqueName="[Portal].[chart_cd].[All]" dimensionUniqueName="[Portal]" displayFolder="" count="2" memberValueDatatype="130" unbalanced="0">
      <fieldsUsage count="2">
        <fieldUsage x="-1"/>
        <fieldUsage x="0"/>
      </fieldsUsage>
    </cacheHierarchy>
    <cacheHierarchy uniqueName="[Portal].[chart_desc]" caption="chart_desc" attribute="1" defaultMemberUniqueName="[Portal].[chart_desc].[All]" allUniqueName="[Portal].[chart_desc].[All]" dimensionUniqueName="[Portal]" displayFolder="" count="0" memberValueDatatype="130" unbalanced="0"/>
    <cacheHierarchy uniqueName="[Portal].[grp1_desc]" caption="grp1_desc" attribute="1" defaultMemberUniqueName="[Portal].[grp1_desc].[All]" allUniqueName="[Portal].[grp1_desc].[All]" dimensionUniqueName="[Portal]" displayFolder="" count="2" memberValueDatatype="130" unbalanced="0">
      <fieldsUsage count="2">
        <fieldUsage x="-1"/>
        <fieldUsage x="1"/>
      </fieldsUsage>
    </cacheHierarchy>
    <cacheHierarchy uniqueName="[Portal].[grp2_desc]" caption="grp2_desc" attribute="1" defaultMemberUniqueName="[Portal].[grp2_desc].[All]" allUniqueName="[Portal].[grp2_desc].[All]" dimensionUniqueName="[Portal]" displayFolder="" count="0" memberValueDatatype="130" unbalanced="0"/>
    <cacheHierarchy uniqueName="[Portal].[Scenario]" caption="Scenario" attribute="1" defaultMemberUniqueName="[Portal].[Scenario].[All]" allUniqueName="[Portal].[Scenario].[All]" dimensionUniqueName="[Portal]" displayFolder="" count="0" memberValueDatatype="130" unbalanced="0"/>
    <cacheHierarchy uniqueName="[subcateg].[Subcategory]" caption="Subcategory" attribute="1" defaultMemberUniqueName="[subcateg].[Subcategory].[All]" allUniqueName="[subcateg].[Subcategory].[All]" dimensionUniqueName="[subcateg]" displayFolder="" count="0" memberValueDatatype="130" unbalanced="0"/>
    <cacheHierarchy uniqueName="[categ].[Category_Sort]" caption="Category_Sort" attribute="1" defaultMemberUniqueName="[categ].[Category_Sort].[All]" allUniqueName="[categ].[Category_Sort].[All]" dimensionUniqueName="[categ]" displayFolder="" count="0" memberValueDatatype="20" unbalanced="0" hidden="1"/>
    <cacheHierarchy uniqueName="[categ].[Subtotal_Flag]" caption="Subtotal_Flag" attribute="1" defaultMemberUniqueName="[categ].[Subtotal_Flag].[All]" allUniqueName="[categ].[Subtotal_Flag].[All]" dimensionUniqueName="[categ]" displayFolder="" count="0" memberValueDatatype="20" unbalanced="0" hidden="1"/>
    <cacheHierarchy uniqueName="[chart].[Chart_Sort]" caption="Chart_Sort" attribute="1" defaultMemberUniqueName="[chart].[Chart_Sort].[All]" allUniqueName="[chart].[Chart_Sort].[All]" dimensionUniqueName="[chart]" displayFolder="" count="0" memberValueDatatype="20" unbalanced="0" hidden="1"/>
    <cacheHierarchy uniqueName="[Portal].[Amount]" caption="Amount" attribute="1" defaultMemberUniqueName="[Portal].[Amount].[All]" allUniqueName="[Portal].[Amount].[All]" dimensionUniqueName="[Portal]" displayFolder="" count="0" memberValueDatatype="5" unbalanced="0" hidden="1"/>
    <cacheHierarchy uniqueName="[Portal].[Amt Manip]" caption="Amt Manip" attribute="1" defaultMemberUniqueName="[Portal].[Amt Manip].[All]" allUniqueName="[Portal].[Amt Manip].[All]" dimensionUniqueName="[Portal]" displayFolder="" count="0" memberValueDatatype="5" unbalanced="0" hidden="1"/>
    <cacheHierarchy uniqueName="[Portal].[COMP_KEY]" caption="COMP_KEY" attribute="1" defaultMemberUniqueName="[Portal].[COMP_KEY].[All]" allUniqueName="[Portal].[COMP_KEY].[All]" dimensionUniqueName="[Portal]" displayFolder="" count="0" memberValueDatatype="130" unbalanced="0" hidden="1"/>
    <cacheHierarchy uniqueName="[Portal].[cur_fis_yr]" caption="cur_fis_yr" attribute="1" defaultMemberUniqueName="[Portal].[cur_fis_yr].[All]" allUniqueName="[Portal].[cur_fis_yr].[All]" dimensionUniqueName="[Portal]" displayFolder="" count="0" memberValueDatatype="130" unbalanced="0" hidden="1"/>
    <cacheHierarchy uniqueName="[Portal].[FS Categ]" caption="FS Categ" attribute="1" defaultMemberUniqueName="[Portal].[FS Categ].[All]" allUniqueName="[Portal].[FS Categ].[All]" dimensionUniqueName="[Portal]" displayFolder="" count="0" memberValueDatatype="130" unbalanced="0" hidden="1"/>
    <cacheHierarchy uniqueName="[Portal].[grp1_cd]" caption="grp1_cd" attribute="1" defaultMemberUniqueName="[Portal].[grp1_cd].[All]" allUniqueName="[Portal].[grp1_cd].[All]" dimensionUniqueName="[Portal]" displayFolder="" count="0" memberValueDatatype="130" unbalanced="0" hidden="1"/>
    <cacheHierarchy uniqueName="[Portal].[grp2_cd]" caption="grp2_cd" attribute="1" defaultMemberUniqueName="[Portal].[grp2_cd].[All]" allUniqueName="[Portal].[grp2_cd].[All]" dimensionUniqueName="[Portal]" displayFolder="" count="0" memberValueDatatype="130" unbalanced="0" hidden="1"/>
    <cacheHierarchy uniqueName="[Portal].[ln_sort]" caption="ln_sort" attribute="1" defaultMemberUniqueName="[Portal].[ln_sort].[All]" allUniqueName="[Portal].[ln_sort].[All]" dimensionUniqueName="[Portal]" displayFolder="" count="0" memberValueDatatype="130" unbalanced="0" hidden="1"/>
    <cacheHierarchy uniqueName="[Portal].[ln1_cd]" caption="ln1_cd" attribute="1" defaultMemberUniqueName="[Portal].[ln1_cd].[All]" allUniqueName="[Portal].[ln1_cd].[All]" dimensionUniqueName="[Portal]" displayFolder="" count="0" memberValueDatatype="130" unbalanced="0" hidden="1"/>
    <cacheHierarchy uniqueName="[Portal].[ln1_desc]" caption="ln1_desc" attribute="1" defaultMemberUniqueName="[Portal].[ln1_desc].[All]" allUniqueName="[Portal].[ln1_desc].[All]" dimensionUniqueName="[Portal]" displayFolder="" count="0" memberValueDatatype="130" unbalanced="0" hidden="1"/>
    <cacheHierarchy uniqueName="[Portal].[ln2_cd]" caption="ln2_cd" attribute="1" defaultMemberUniqueName="[Portal].[ln2_cd].[All]" allUniqueName="[Portal].[ln2_cd].[All]" dimensionUniqueName="[Portal]" displayFolder="" count="0" memberValueDatatype="130" unbalanced="0" hidden="1"/>
    <cacheHierarchy uniqueName="[Portal].[ln2_desc]" caption="ln2_desc" attribute="1" defaultMemberUniqueName="[Portal].[ln2_desc].[All]" allUniqueName="[Portal].[ln2_desc].[All]" dimensionUniqueName="[Portal]" displayFolder="" count="0" memberValueDatatype="130" unbalanced="0" hidden="1"/>
    <cacheHierarchy uniqueName="[Portal].[oid]" caption="oid" attribute="1" defaultMemberUniqueName="[Portal].[oid].[All]" allUniqueName="[Portal].[oid].[All]" dimensionUniqueName="[Portal]" displayFolder="" count="0" memberValueDatatype="130" unbalanced="0" hidden="1"/>
    <cacheHierarchy uniqueName="[subcateg].[Subcategory_Sort]" caption="Subcategory_Sort" attribute="1" defaultMemberUniqueName="[subcateg].[Subcategory_Sort].[All]" allUniqueName="[subcateg].[Subcategory_Sort].[All]" dimensionUniqueName="[subcateg]" displayFolder="" count="0" memberValueDatatype="20" unbalanced="0" hidden="1"/>
    <cacheHierarchy uniqueName="[Measures].[Amount_]" caption="Amount_" measure="1" displayFolder="" measureGroup="Portal" count="0"/>
    <cacheHierarchy uniqueName="[Measures].[__XL_Count FS_Map]" caption="__XL_Count FS_Map" measure="1" displayFolder="" measureGroup="FS_Map" count="0" hidden="1"/>
    <cacheHierarchy uniqueName="[Measures].[__XL_Count Portal]" caption="__XL_Count Portal" measure="1" displayFolder="" measureGroup="Portal" count="0" hidden="1"/>
    <cacheHierarchy uniqueName="[Measures].[__XL_Count categ]" caption="__XL_Count categ" measure="1" displayFolder="" measureGroup="categ" count="0" hidden="1"/>
    <cacheHierarchy uniqueName="[Measures].[__XL_Count subcateg]" caption="__XL_Count subcateg" measure="1" displayFolder="" measureGroup="subcateg" count="0" hidden="1"/>
    <cacheHierarchy uniqueName="[Measures].[__XL_Count chart]" caption="__XL_Count chart" measure="1" displayFolder="" measureGroup="chart" count="0" hidden="1"/>
    <cacheHierarchy uniqueName="[Measures].[__XL_Count DynamicPath]" caption="__XL_Count DynamicPath" measure="1" displayFolder="" measureGroup="DynamicPath" count="0" hidden="1"/>
    <cacheHierarchy uniqueName="[Measures].[__XL_Count DynamicFile]" caption="__XL_Count DynamicFile" measure="1" displayFolder="" measureGroup="DynamicFile" count="0" hidden="1"/>
    <cacheHierarchy uniqueName="[Measures].[__No measures defined]" caption="__No measures defined" measure="1" displayFolder="" count="0" hidden="1"/>
    <cacheHierarchy uniqueName="[Measures].[Tot Amt]" caption="Tot Amt" measure="1" displayFolder="" measureGroup="Portal" count="0" hidden="1"/>
    <cacheHierarchy uniqueName="[Measures].[Tot Rev]" caption="Tot Rev" measure="1" displayFolder="" measureGroup="Portal" count="0" hidden="1"/>
    <cacheHierarchy uniqueName="[Measures].[Tot Exp]" caption="Tot Exp" measure="1" displayFolder="" measureGroup="Portal" count="0" hidden="1"/>
    <cacheHierarchy uniqueName="[Measures].[IS Subtotals]" caption="IS Subtotals" measure="1" displayFolder="" measureGroup="Portal" count="0" hidden="1"/>
    <cacheHierarchy uniqueName="[Measures].[IS (Step 1)]" caption="IS (Step 1)" measure="1" displayFolder="" measureGroup="Portal" count="0" hidden="1"/>
    <cacheHierarchy uniqueName="[Measures].[IS (Step 2)]" caption="IS (Step 2)" measure="1" displayFolder="" measureGroup="Portal" count="0" hidden="1"/>
    <cacheHierarchy uniqueName="[Measures].[Tot Amt Manip]" caption="Tot Amt Manip" measure="1" displayFolder="" measureGroup="Portal" count="0" hidden="1"/>
  </cacheHierarchies>
  <kpis count="0"/>
  <dimensions count="8">
    <dimension name="categ" uniqueName="[categ]" caption="categ"/>
    <dimension name="chart" uniqueName="[chart]" caption="chart"/>
    <dimension name="DynamicFile" uniqueName="[DynamicFile]" caption="DynamicFile"/>
    <dimension name="DynamicPath" uniqueName="[DynamicPath]" caption="DynamicPath"/>
    <dimension name="FS_Map" uniqueName="[FS_Map]" caption="FS_Map"/>
    <dimension measure="1" name="Measures" uniqueName="[Measures]" caption="Measures"/>
    <dimension name="Portal" uniqueName="[Portal]" caption="Portal"/>
    <dimension name="subcateg" uniqueName="[subcateg]" caption="subcateg"/>
  </dimensions>
  <measureGroups count="7">
    <measureGroup name="categ" caption="categ"/>
    <measureGroup name="chart" caption="chart"/>
    <measureGroup name="DynamicFile" caption="DynamicFile"/>
    <measureGroup name="DynamicPath" caption="DynamicPath"/>
    <measureGroup name="FS_Map" caption="FS_Map"/>
    <measureGroup name="Portal" caption="Portal"/>
    <measureGroup name="subcateg" caption="subcateg"/>
  </measureGroups>
  <maps count="11">
    <map measureGroup="0" dimension="0"/>
    <map measureGroup="1" dimension="1"/>
    <map measureGroup="2" dimension="2"/>
    <map measureGroup="3" dimension="3"/>
    <map measureGroup="4" dimension="4"/>
    <map measureGroup="5" dimension="0"/>
    <map measureGroup="5" dimension="1"/>
    <map measureGroup="5" dimension="4"/>
    <map measureGroup="5" dimension="6"/>
    <map measureGroup="5" dimension="7"/>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hols, Daniel" refreshedDate="44272.451754745372" backgroundQuery="1" createdVersion="3" refreshedVersion="6" minRefreshableVersion="3" recordCount="0" supportSubquery="1" supportAdvancedDrill="1" xr:uid="{E20969C7-5B58-4466-9BDA-3CA3AE2A46F2}">
  <cacheSource type="external" connectionId="8">
    <extLst>
      <ext xmlns:x14="http://schemas.microsoft.com/office/spreadsheetml/2009/9/main" uri="{F057638F-6D5F-4e77-A914-E7F072B9BCA8}">
        <x14:sourceConnection name="ThisWorkbookDataModel"/>
      </ext>
    </extLst>
  </cacheSource>
  <cacheFields count="0"/>
  <cacheHierarchies count="54">
    <cacheHierarchy uniqueName="[categ].[Category]" caption="Category" attribute="1" defaultMemberUniqueName="[categ].[Category].[All]" allUniqueName="[categ].[Category].[All]" dimensionUniqueName="[categ]" displayFolder="" count="2" memberValueDatatype="130" unbalanced="0"/>
    <cacheHierarchy uniqueName="[chart].[Chart]" caption="Chart" attribute="1" defaultMemberUniqueName="[chart].[Chart].[All]" allUniqueName="[chart].[Chart].[All]" dimensionUniqueName="[chart]" displayFolder="" count="2" memberValueDatatype="130" unbalanced="0"/>
    <cacheHierarchy uniqueName="[DynamicFile].[DynamicFile]" caption="DynamicFile" attribute="1" defaultMemberUniqueName="[DynamicFile].[DynamicFile].[All]" allUniqueName="[DynamicFile].[DynamicFile].[All]" dimensionUniqueName="[DynamicFile]" displayFolder="" count="0" memberValueDatatype="130" unbalanced="0"/>
    <cacheHierarchy uniqueName="[DynamicPath].[DynamicPath]" caption="DynamicPath" attribute="1" defaultMemberUniqueName="[DynamicPath].[DynamicPath].[All]" allUniqueName="[DynamicPath].[DynamicPath].[All]" dimensionUniqueName="[DynamicPath]" displayFolder="" count="0" memberValueDatatype="130" unbalanced="0"/>
    <cacheHierarchy uniqueName="[FS_Map].[grp2_cd]" caption="grp2_cd" attribute="1" defaultMemberUniqueName="[FS_Map].[grp2_cd].[All]" allUniqueName="[FS_Map].[grp2_cd].[All]" dimensionUniqueName="[FS_Map]" displayFolder="" count="0" memberValueDatatype="130" unbalanced="0"/>
    <cacheHierarchy uniqueName="[FS_Map].[grp2_desc]" caption="grp2_desc" attribute="1" defaultMemberUniqueName="[FS_Map].[grp2_desc].[All]" allUniqueName="[FS_Map].[grp2_desc].[All]" dimensionUniqueName="[FS_Map]" displayFolder="" count="0" memberValueDatatype="130" unbalanced="0"/>
    <cacheHierarchy uniqueName="[FS_Map].[grp1_cd]" caption="grp1_cd" attribute="1" defaultMemberUniqueName="[FS_Map].[grp1_cd].[All]" allUniqueName="[FS_Map].[grp1_cd].[All]" dimensionUniqueName="[FS_Map]" displayFolder="" count="0" memberValueDatatype="130" unbalanced="0"/>
    <cacheHierarchy uniqueName="[FS_Map].[grp1_desc]" caption="grp1_desc" attribute="1" defaultMemberUniqueName="[FS_Map].[grp1_desc].[All]" allUniqueName="[FS_Map].[grp1_desc].[All]" dimensionUniqueName="[FS_Map]" displayFolder="" count="0" memberValueDatatype="130" unbalanced="0"/>
    <cacheHierarchy uniqueName="[FS_Map].[ln_sort]" caption="ln_sort" attribute="1" defaultMemberUniqueName="[FS_Map].[ln_sort].[All]" allUniqueName="[FS_Map].[ln_sort].[All]" dimensionUniqueName="[FS_Map]" displayFolder="" count="0" memberValueDatatype="130" unbalanced="0"/>
    <cacheHierarchy uniqueName="[FS_Map].[COMP_KEY]" caption="COMP_KEY" attribute="1" defaultMemberUniqueName="[FS_Map].[COMP_KEY].[All]" allUniqueName="[FS_Map].[COMP_KEY].[All]" dimensionUniqueName="[FS_Map]" displayFolder="" count="0" memberValueDatatype="130" unbalanced="0"/>
    <cacheHierarchy uniqueName="[FS_Map].[COMP_KEY_fix]" caption="COMP_KEY_fix" attribute="1" defaultMemberUniqueName="[FS_Map].[COMP_KEY_fix].[All]" allUniqueName="[FS_Map].[COMP_KEY_fix].[All]" dimensionUniqueName="[FS_Map]" displayFolder="" count="0" memberValueDatatype="130" unbalanced="0"/>
    <cacheHierarchy uniqueName="[FS_Map].[FS Line]" caption="FS Line" attribute="1" defaultMemberUniqueName="[FS_Map].[FS Line].[All]" allUniqueName="[FS_Map].[FS Line].[All]" dimensionUniqueName="[FS_Map]" displayFolder="" count="0" memberValueDatatype="130" unbalanced="0"/>
    <cacheHierarchy uniqueName="[FS_Map].[FS Categ]" caption="FS Categ" attribute="1" defaultMemberUniqueName="[FS_Map].[FS Categ].[All]" allUniqueName="[FS_Map].[FS Categ].[All]" dimensionUniqueName="[FS_Map]" displayFolder="" count="0" memberValueDatatype="130" unbalanced="0"/>
    <cacheHierarchy uniqueName="[Portal].[inst_cd]" caption="inst_cd" attribute="1" defaultMemberUniqueName="[Portal].[inst_cd].[All]" allUniqueName="[Portal].[inst_cd].[All]" dimensionUniqueName="[Portal]" displayFolder="" count="0" memberValueDatatype="130" unbalanced="0"/>
    <cacheHierarchy uniqueName="[Portal].[inst_desc]" caption="inst_desc" attribute="1" defaultMemberUniqueName="[Portal].[inst_desc].[All]" allUniqueName="[Portal].[inst_desc].[All]" dimensionUniqueName="[Portal]" displayFolder="" count="0" memberValueDatatype="130" unbalanced="0"/>
    <cacheHierarchy uniqueName="[Portal].[chart_cd]" caption="chart_cd" attribute="1" defaultMemberUniqueName="[Portal].[chart_cd].[All]" allUniqueName="[Portal].[chart_cd].[All]" dimensionUniqueName="[Portal]" displayFolder="" count="0" memberValueDatatype="130" unbalanced="0"/>
    <cacheHierarchy uniqueName="[Portal].[chart_desc]" caption="chart_desc" attribute="1" defaultMemberUniqueName="[Portal].[chart_desc].[All]" allUniqueName="[Portal].[chart_desc].[All]" dimensionUniqueName="[Portal]" displayFolder="" count="0" memberValueDatatype="130" unbalanced="0"/>
    <cacheHierarchy uniqueName="[Portal].[grp1_desc]" caption="grp1_desc" attribute="1" defaultMemberUniqueName="[Portal].[grp1_desc].[All]" allUniqueName="[Portal].[grp1_desc].[All]" dimensionUniqueName="[Portal]" displayFolder="" count="0" memberValueDatatype="130" unbalanced="0"/>
    <cacheHierarchy uniqueName="[Portal].[grp2_desc]" caption="grp2_desc" attribute="1" defaultMemberUniqueName="[Portal].[grp2_desc].[All]" allUniqueName="[Portal].[grp2_desc].[All]" dimensionUniqueName="[Portal]" displayFolder="" count="0" memberValueDatatype="130" unbalanced="0"/>
    <cacheHierarchy uniqueName="[Portal].[Scenario]" caption="Scenario" attribute="1" defaultMemberUniqueName="[Portal].[Scenario].[All]" allUniqueName="[Portal].[Scenario].[All]" dimensionUniqueName="[Portal]" displayFolder="" count="0" memberValueDatatype="130" unbalanced="0"/>
    <cacheHierarchy uniqueName="[subcateg].[Subcategory]" caption="Subcategory" attribute="1" defaultMemberUniqueName="[subcateg].[Subcategory].[All]" allUniqueName="[subcateg].[Subcategory].[All]" dimensionUniqueName="[subcateg]" displayFolder="" count="0" memberValueDatatype="130" unbalanced="0"/>
    <cacheHierarchy uniqueName="[categ].[Category_Sort]" caption="Category_Sort" attribute="1" defaultMemberUniqueName="[categ].[Category_Sort].[All]" allUniqueName="[categ].[Category_Sort].[All]" dimensionUniqueName="[categ]" displayFolder="" count="0" memberValueDatatype="20" unbalanced="0" hidden="1"/>
    <cacheHierarchy uniqueName="[categ].[Subtotal_Flag]" caption="Subtotal_Flag" attribute="1" defaultMemberUniqueName="[categ].[Subtotal_Flag].[All]" allUniqueName="[categ].[Subtotal_Flag].[All]" dimensionUniqueName="[categ]" displayFolder="" count="0" memberValueDatatype="20" unbalanced="0" hidden="1"/>
    <cacheHierarchy uniqueName="[chart].[Chart_Sort]" caption="Chart_Sort" attribute="1" defaultMemberUniqueName="[chart].[Chart_Sort].[All]" allUniqueName="[chart].[Chart_Sort].[All]" dimensionUniqueName="[chart]" displayFolder="" count="0" memberValueDatatype="20" unbalanced="0" hidden="1"/>
    <cacheHierarchy uniqueName="[Portal].[Amount]" caption="Amount" attribute="1" defaultMemberUniqueName="[Portal].[Amount].[All]" allUniqueName="[Portal].[Amount].[All]" dimensionUniqueName="[Portal]" displayFolder="" count="0" memberValueDatatype="5" unbalanced="0" hidden="1"/>
    <cacheHierarchy uniqueName="[Portal].[Amt Manip]" caption="Amt Manip" attribute="1" defaultMemberUniqueName="[Portal].[Amt Manip].[All]" allUniqueName="[Portal].[Amt Manip].[All]" dimensionUniqueName="[Portal]" displayFolder="" count="0" memberValueDatatype="5" unbalanced="0" hidden="1"/>
    <cacheHierarchy uniqueName="[Portal].[COMP_KEY]" caption="COMP_KEY" attribute="1" defaultMemberUniqueName="[Portal].[COMP_KEY].[All]" allUniqueName="[Portal].[COMP_KEY].[All]" dimensionUniqueName="[Portal]" displayFolder="" count="0" memberValueDatatype="130" unbalanced="0" hidden="1"/>
    <cacheHierarchy uniqueName="[Portal].[cur_fis_yr]" caption="cur_fis_yr" attribute="1" defaultMemberUniqueName="[Portal].[cur_fis_yr].[All]" allUniqueName="[Portal].[cur_fis_yr].[All]" dimensionUniqueName="[Portal]" displayFolder="" count="0" memberValueDatatype="130" unbalanced="0" hidden="1"/>
    <cacheHierarchy uniqueName="[Portal].[FS Categ]" caption="FS Categ" attribute="1" defaultMemberUniqueName="[Portal].[FS Categ].[All]" allUniqueName="[Portal].[FS Categ].[All]" dimensionUniqueName="[Portal]" displayFolder="" count="0" memberValueDatatype="130" unbalanced="0" hidden="1"/>
    <cacheHierarchy uniqueName="[Portal].[grp1_cd]" caption="grp1_cd" attribute="1" defaultMemberUniqueName="[Portal].[grp1_cd].[All]" allUniqueName="[Portal].[grp1_cd].[All]" dimensionUniqueName="[Portal]" displayFolder="" count="0" memberValueDatatype="130" unbalanced="0" hidden="1"/>
    <cacheHierarchy uniqueName="[Portal].[grp2_cd]" caption="grp2_cd" attribute="1" defaultMemberUniqueName="[Portal].[grp2_cd].[All]" allUniqueName="[Portal].[grp2_cd].[All]" dimensionUniqueName="[Portal]" displayFolder="" count="0" memberValueDatatype="130" unbalanced="0" hidden="1"/>
    <cacheHierarchy uniqueName="[Portal].[ln_sort]" caption="ln_sort" attribute="1" defaultMemberUniqueName="[Portal].[ln_sort].[All]" allUniqueName="[Portal].[ln_sort].[All]" dimensionUniqueName="[Portal]" displayFolder="" count="0" memberValueDatatype="130" unbalanced="0" hidden="1"/>
    <cacheHierarchy uniqueName="[Portal].[ln1_cd]" caption="ln1_cd" attribute="1" defaultMemberUniqueName="[Portal].[ln1_cd].[All]" allUniqueName="[Portal].[ln1_cd].[All]" dimensionUniqueName="[Portal]" displayFolder="" count="0" memberValueDatatype="130" unbalanced="0" hidden="1"/>
    <cacheHierarchy uniqueName="[Portal].[ln1_desc]" caption="ln1_desc" attribute="1" defaultMemberUniqueName="[Portal].[ln1_desc].[All]" allUniqueName="[Portal].[ln1_desc].[All]" dimensionUniqueName="[Portal]" displayFolder="" count="0" memberValueDatatype="130" unbalanced="0" hidden="1"/>
    <cacheHierarchy uniqueName="[Portal].[ln2_cd]" caption="ln2_cd" attribute="1" defaultMemberUniqueName="[Portal].[ln2_cd].[All]" allUniqueName="[Portal].[ln2_cd].[All]" dimensionUniqueName="[Portal]" displayFolder="" count="0" memberValueDatatype="130" unbalanced="0" hidden="1"/>
    <cacheHierarchy uniqueName="[Portal].[ln2_desc]" caption="ln2_desc" attribute="1" defaultMemberUniqueName="[Portal].[ln2_desc].[All]" allUniqueName="[Portal].[ln2_desc].[All]" dimensionUniqueName="[Portal]" displayFolder="" count="0" memberValueDatatype="130" unbalanced="0" hidden="1"/>
    <cacheHierarchy uniqueName="[Portal].[oid]" caption="oid" attribute="1" defaultMemberUniqueName="[Portal].[oid].[All]" allUniqueName="[Portal].[oid].[All]" dimensionUniqueName="[Portal]" displayFolder="" count="0" memberValueDatatype="130" unbalanced="0" hidden="1"/>
    <cacheHierarchy uniqueName="[subcateg].[Subcategory_Sort]" caption="Subcategory_Sort" attribute="1" defaultMemberUniqueName="[subcateg].[Subcategory_Sort].[All]" allUniqueName="[subcateg].[Subcategory_Sort].[All]" dimensionUniqueName="[subcateg]" displayFolder="" count="0" memberValueDatatype="20" unbalanced="0" hidden="1"/>
    <cacheHierarchy uniqueName="[Measures].[Amount_]" caption="Amount_" measure="1" displayFolder="" measureGroup="Portal" count="0"/>
    <cacheHierarchy uniqueName="[Measures].[__XL_Count FS_Map]" caption="__XL_Count FS_Map" measure="1" displayFolder="" measureGroup="FS_Map" count="0" hidden="1"/>
    <cacheHierarchy uniqueName="[Measures].[__XL_Count Portal]" caption="__XL_Count Portal" measure="1" displayFolder="" measureGroup="Portal" count="0" hidden="1"/>
    <cacheHierarchy uniqueName="[Measures].[__XL_Count categ]" caption="__XL_Count categ" measure="1" displayFolder="" measureGroup="categ" count="0" hidden="1"/>
    <cacheHierarchy uniqueName="[Measures].[__XL_Count subcateg]" caption="__XL_Count subcateg" measure="1" displayFolder="" measureGroup="subcateg" count="0" hidden="1"/>
    <cacheHierarchy uniqueName="[Measures].[__XL_Count chart]" caption="__XL_Count chart" measure="1" displayFolder="" measureGroup="chart" count="0" hidden="1"/>
    <cacheHierarchy uniqueName="[Measures].[__XL_Count DynamicPath]" caption="__XL_Count DynamicPath" measure="1" displayFolder="" measureGroup="DynamicPath" count="0" hidden="1"/>
    <cacheHierarchy uniqueName="[Measures].[__XL_Count DynamicFile]" caption="__XL_Count DynamicFile" measure="1" displayFolder="" measureGroup="DynamicFile" count="0" hidden="1"/>
    <cacheHierarchy uniqueName="[Measures].[__No measures defined]" caption="__No measures defined" measure="1" displayFolder="" count="0" hidden="1"/>
    <cacheHierarchy uniqueName="[Measures].[Tot Amt]" caption="Tot Amt" measure="1" displayFolder="" measureGroup="Portal" count="0" hidden="1"/>
    <cacheHierarchy uniqueName="[Measures].[Tot Rev]" caption="Tot Rev" measure="1" displayFolder="" measureGroup="Portal" count="0" hidden="1"/>
    <cacheHierarchy uniqueName="[Measures].[Tot Exp]" caption="Tot Exp" measure="1" displayFolder="" measureGroup="Portal" count="0" hidden="1"/>
    <cacheHierarchy uniqueName="[Measures].[IS Subtotals]" caption="IS Subtotals" measure="1" displayFolder="" measureGroup="Portal" count="0" hidden="1"/>
    <cacheHierarchy uniqueName="[Measures].[IS (Step 1)]" caption="IS (Step 1)" measure="1" displayFolder="" measureGroup="Portal" count="0" hidden="1"/>
    <cacheHierarchy uniqueName="[Measures].[IS (Step 2)]" caption="IS (Step 2)" measure="1" displayFolder="" measureGroup="Portal" count="0" hidden="1"/>
    <cacheHierarchy uniqueName="[Measures].[Tot Amt Manip]" caption="Tot Amt Manip" measure="1" displayFolder="" measureGroup="Portal" count="0" hidden="1"/>
  </cacheHierarchies>
  <kpis count="0"/>
  <extLst>
    <ext xmlns:x14="http://schemas.microsoft.com/office/spreadsheetml/2009/9/main" uri="{725AE2AE-9491-48be-B2B4-4EB974FC3084}">
      <x14:pivotCacheDefinition slicerData="1" pivotCacheId="14674737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F1A331-0CBB-4066-B7D7-6C3AEA151759}" name="PivotTable5" cacheId="1" applyNumberFormats="0" applyBorderFormats="0" applyFontFormats="0" applyPatternFormats="0" applyAlignmentFormats="0" applyWidthHeightFormats="1" dataCaption="Values" tag="17e3060c-0fbc-4b79-940a-cea88c108c4e" updatedVersion="6" minRefreshableVersion="3" useAutoFormatting="1" subtotalHiddenItems="1" colGrandTotals="0" itemPrintTitles="1" createdVersion="6" indent="0" compact="0" compactData="0" gridDropZones="1" multipleFieldFilters="0">
  <location ref="A19:L81" firstHeaderRow="1" firstDataRow="2" firstDataCol="5"/>
  <pivotFields count="9">
    <pivotField compact="0" allDrilled="1" outline="0" subtotalTop="0" showAll="0" dataSourceSort="1" defaultSubtotal="0" defaultAttributeDrillState="1"/>
    <pivotField name="Fd Grp" axis="axisRow" compact="0" allDrilled="1" outline="0" subtotalTop="0" showAll="0" defaultAttributeDrillState="1">
      <items count="4">
        <item x="1"/>
        <item x="0"/>
        <item x="2"/>
        <item t="default"/>
      </items>
    </pivotField>
    <pivotField axis="axisRow" compact="0" allDrilled="1" outline="0"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Col" compact="0" allDrilled="1" outline="0" subtotalTop="0" showAll="0" dataSourceSort="1" defaultSubtotal="0" defaultAttributeDrillState="1">
      <items count="7">
        <item x="0"/>
        <item x="1"/>
        <item x="2"/>
        <item x="3"/>
        <item x="4"/>
        <item x="5"/>
        <item x="6"/>
      </items>
    </pivotField>
    <pivotField name="Rev/Exp Desc"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7">
        <item x="0"/>
        <item x="1"/>
        <item x="2"/>
        <item x="3"/>
        <item x="4"/>
        <item x="5"/>
        <item t="default"/>
      </items>
    </pivotField>
    <pivotField dataField="1" compact="0" outline="0" subtotalTop="0" showAll="0" defaultSubtotal="0"/>
    <pivotField name="Sort Cd" axis="axisRow" compact="0" allDrilled="1" outline="0" subtotalTop="0" showAll="0" dataSourceSort="1" defaultSubtotal="0" defaultAttributeDrillState="1">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s>
    </pivotField>
    <pivotField compact="0" allDrilled="1" outline="0" subtotalTop="0" showAll="0" dataSourceSort="1" defaultSubtotal="0" defaultAttributeDrillState="1"/>
  </pivotFields>
  <rowFields count="5">
    <field x="1"/>
    <field x="4"/>
    <field x="5"/>
    <field x="7"/>
    <field x="2"/>
  </rowFields>
  <rowItems count="61">
    <i>
      <x/>
      <x/>
      <x v="3"/>
      <x v="12"/>
      <x v="12"/>
    </i>
    <i r="3">
      <x v="13"/>
      <x v="13"/>
    </i>
    <i t="default" r="2">
      <x v="3"/>
    </i>
    <i r="2">
      <x v="4"/>
      <x v="14"/>
      <x v="14"/>
    </i>
    <i r="3">
      <x v="15"/>
      <x v="15"/>
    </i>
    <i t="default" r="2">
      <x v="4"/>
    </i>
    <i r="2">
      <x v="5"/>
      <x v="16"/>
      <x v="16"/>
    </i>
    <i r="3">
      <x v="17"/>
      <x v="17"/>
    </i>
    <i t="default" r="2">
      <x v="5"/>
    </i>
    <i t="default" r="1">
      <x/>
    </i>
    <i r="1">
      <x v="1"/>
      <x v="1"/>
      <x v="18"/>
      <x v="4"/>
    </i>
    <i r="3">
      <x v="19"/>
      <x v="5"/>
    </i>
    <i r="3">
      <x v="20"/>
      <x v="6"/>
    </i>
    <i r="3">
      <x v="21"/>
      <x v="7"/>
    </i>
    <i r="3">
      <x v="22"/>
      <x v="8"/>
    </i>
    <i r="3">
      <x v="23"/>
      <x v="9"/>
    </i>
    <i t="default" r="2">
      <x v="1"/>
    </i>
    <i r="2">
      <x v="2"/>
      <x v="24"/>
      <x v="11"/>
    </i>
    <i r="3">
      <x v="25"/>
      <x v="10"/>
    </i>
    <i r="3">
      <x v="26"/>
      <x v="18"/>
    </i>
    <i t="default" r="2">
      <x v="2"/>
    </i>
    <i t="default" r="1">
      <x v="1"/>
    </i>
    <i r="1">
      <x v="2"/>
    </i>
    <i>
      <x v="1"/>
      <x/>
      <x/>
      <x/>
      <x/>
    </i>
    <i r="3">
      <x v="1"/>
      <x v="1"/>
    </i>
    <i r="3">
      <x v="2"/>
      <x v="2"/>
    </i>
    <i r="3">
      <x v="3"/>
      <x v="3"/>
    </i>
    <i t="default" r="2">
      <x/>
    </i>
    <i t="default" r="1">
      <x/>
    </i>
    <i r="1">
      <x v="1"/>
      <x v="1"/>
      <x v="4"/>
      <x v="4"/>
    </i>
    <i r="3">
      <x v="5"/>
      <x v="5"/>
    </i>
    <i r="3">
      <x v="6"/>
      <x v="6"/>
    </i>
    <i r="3">
      <x v="7"/>
      <x v="7"/>
    </i>
    <i r="3">
      <x v="8"/>
      <x v="8"/>
    </i>
    <i r="3">
      <x v="9"/>
      <x v="9"/>
    </i>
    <i t="default" r="2">
      <x v="1"/>
    </i>
    <i r="2">
      <x v="2"/>
      <x v="10"/>
      <x v="10"/>
    </i>
    <i r="3">
      <x v="11"/>
      <x v="11"/>
    </i>
    <i t="default" r="2">
      <x v="2"/>
    </i>
    <i t="default" r="1">
      <x v="1"/>
    </i>
    <i r="1">
      <x v="2"/>
    </i>
    <i>
      <x v="2"/>
      <x/>
      <x v="3"/>
      <x v="27"/>
      <x v="13"/>
    </i>
    <i t="default" r="2">
      <x v="3"/>
    </i>
    <i r="2">
      <x v="4"/>
      <x v="28"/>
      <x v="15"/>
    </i>
    <i t="default" r="2">
      <x v="4"/>
    </i>
    <i r="2">
      <x v="5"/>
      <x v="29"/>
      <x v="19"/>
    </i>
    <i r="3">
      <x v="30"/>
      <x v="17"/>
    </i>
    <i t="default" r="2">
      <x v="5"/>
    </i>
    <i t="default" r="1">
      <x/>
    </i>
    <i r="1">
      <x v="1"/>
      <x v="1"/>
      <x v="31"/>
      <x v="4"/>
    </i>
    <i r="3">
      <x v="32"/>
      <x v="5"/>
    </i>
    <i r="3">
      <x v="33"/>
      <x v="6"/>
    </i>
    <i r="3">
      <x v="34"/>
      <x v="7"/>
    </i>
    <i r="3">
      <x v="35"/>
      <x v="8"/>
    </i>
    <i r="3">
      <x v="36"/>
      <x v="9"/>
    </i>
    <i t="default" r="2">
      <x v="1"/>
    </i>
    <i r="2">
      <x v="2"/>
      <x v="37"/>
      <x v="11"/>
    </i>
    <i r="3">
      <x v="38"/>
      <x v="10"/>
    </i>
    <i t="default" r="2">
      <x v="2"/>
    </i>
    <i t="default" r="1">
      <x v="1"/>
    </i>
    <i r="1">
      <x v="2"/>
    </i>
  </rowItems>
  <colFields count="1">
    <field x="3"/>
  </colFields>
  <colItems count="7">
    <i>
      <x/>
    </i>
    <i>
      <x v="1"/>
    </i>
    <i>
      <x v="2"/>
    </i>
    <i>
      <x v="3"/>
    </i>
    <i>
      <x v="4"/>
    </i>
    <i>
      <x v="5"/>
    </i>
    <i>
      <x v="6"/>
    </i>
  </colItems>
  <dataFields count="1">
    <dataField fld="6" subtotal="count" baseField="0" baseItem="0"/>
  </dataFields>
  <pivotHierarchies count="54">
    <pivotHierarchy multipleItemSelectionAllowed="1" dragToData="1" caption="Rev/Exp Desc"/>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Sort Cd"/>
    <pivotHierarchy dragToData="1"/>
    <pivotHierarchy dragToData="1"/>
    <pivotHierarchy dragToData="1"/>
    <pivotHierarchy dragToData="1"/>
    <pivotHierarchy multipleItemSelectionAllowed="1" dragToData="1">
      <members count="1" level="1">
        <member name="[Portal].[chart_cd].&amp;[BL]"/>
      </members>
    </pivotHierarchy>
    <pivotHierarchy dragToData="1"/>
    <pivotHierarchy dragToData="1" caption="Fd Grp"/>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5">
    <rowHierarchyUsage hierarchyUsage="17"/>
    <rowHierarchyUsage hierarchyUsage="0"/>
    <rowHierarchyUsage hierarchyUsage="20"/>
    <rowHierarchyUsage hierarchyUsage="10"/>
    <rowHierarchyUsage hierarchyUsage="11"/>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ortal]"/>
        <x15:activeTabTopLevelEntity name="[FS_Map]"/>
        <x15:activeTabTopLevelEntity name="[categ]"/>
        <x15:activeTabTopLevelEntity name="[subcateg]"/>
        <x15:activeTabTopLevelEntity name="[char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F49C8F-0013-427C-B6E0-45378CA49D18}" name="PivotTable1" cacheId="2" applyNumberFormats="0" applyBorderFormats="0" applyFontFormats="0" applyPatternFormats="0" applyAlignmentFormats="0" applyWidthHeightFormats="1" dataCaption="Values" tag="b7e18067-024e-46f4-aa84-4d26a4230d5f" updatedVersion="6" minRefreshableVersion="3" useAutoFormatting="1" subtotalHiddenItems="1" rowGrandTotals="0" colGrandTotals="0" itemPrintTitles="1" createdVersion="6" indent="0" compact="0" compactData="0" gridDropZones="1" multipleFieldFilters="0">
  <location ref="AB19:AI50" firstHeaderRow="2" firstDataRow="2" firstDataCol="2"/>
  <pivotFields count="5">
    <pivotField compact="0" allDrilled="1" outline="0" subtotalTop="0" showAll="0" dataSourceSort="1" defaultSubtotal="0" defaultAttributeDrillState="1"/>
    <pivotField name="Fd Grp" compact="0" allDrilled="1" outline="0" subtotalTop="0" showAll="0" defaultAttributeDrillState="1">
      <items count="4">
        <item x="1"/>
        <item x="0"/>
        <item x="2"/>
        <item t="default"/>
      </items>
    </pivotField>
    <pivotField name="Rev/Exp Desc" axis="axisRow" compact="0" allDrilled="1" outline="0" subtotalTop="0" showAll="0" dataSourceSort="1" defaultAttributeDrillState="1">
      <items count="4">
        <item x="0"/>
        <item x="1"/>
        <item x="2"/>
        <item t="default"/>
      </items>
    </pivotField>
    <pivotField name="Sort Cd" compact="0" allDrilled="1" outline="0" subtotalTop="0" showAll="0" dataSourceSort="1" defaultSubtotal="0" defaultAttributeDrillState="1">
      <items count="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s>
    </pivotField>
    <pivotField axis="axisRow" compact="0" allDrilled="1" outline="0" subtotalTop="0" showAll="0" dataSourceSort="1" defaultSubtotal="0" defaultAttributeDrillState="1">
      <items count="10">
        <item x="0"/>
        <item x="1"/>
        <item x="2"/>
        <item x="3"/>
        <item x="4"/>
        <item x="5"/>
        <item x="6"/>
        <item x="7"/>
        <item x="8"/>
        <item x="9"/>
      </items>
    </pivotField>
  </pivotFields>
  <rowFields count="2">
    <field x="4"/>
    <field x="2"/>
  </rowFields>
  <rowItems count="30">
    <i>
      <x/>
      <x/>
    </i>
    <i r="1">
      <x v="1"/>
    </i>
    <i r="1">
      <x v="2"/>
    </i>
    <i>
      <x v="1"/>
      <x/>
    </i>
    <i r="1">
      <x v="1"/>
    </i>
    <i r="1">
      <x v="2"/>
    </i>
    <i>
      <x v="2"/>
      <x/>
    </i>
    <i r="1">
      <x v="1"/>
    </i>
    <i r="1">
      <x v="2"/>
    </i>
    <i>
      <x v="3"/>
      <x/>
    </i>
    <i r="1">
      <x v="1"/>
    </i>
    <i r="1">
      <x v="2"/>
    </i>
    <i>
      <x v="4"/>
      <x/>
    </i>
    <i r="1">
      <x v="1"/>
    </i>
    <i r="1">
      <x v="2"/>
    </i>
    <i>
      <x v="5"/>
      <x/>
    </i>
    <i r="1">
      <x v="1"/>
    </i>
    <i r="1">
      <x v="2"/>
    </i>
    <i>
      <x v="6"/>
      <x/>
    </i>
    <i r="1">
      <x v="1"/>
    </i>
    <i r="1">
      <x v="2"/>
    </i>
    <i>
      <x v="7"/>
      <x/>
    </i>
    <i r="1">
      <x v="1"/>
    </i>
    <i r="1">
      <x v="2"/>
    </i>
    <i>
      <x v="8"/>
      <x/>
    </i>
    <i r="1">
      <x v="1"/>
    </i>
    <i r="1">
      <x v="2"/>
    </i>
    <i>
      <x v="9"/>
      <x/>
    </i>
    <i r="1">
      <x v="1"/>
    </i>
    <i r="1">
      <x v="2"/>
    </i>
  </rowItems>
  <colItems count="1">
    <i/>
  </colItems>
  <formats count="1">
    <format dxfId="2">
      <pivotArea type="all" dataOnly="0" outline="0" fieldPosition="0"/>
    </format>
  </formats>
  <pivotHierarchies count="54">
    <pivotHierarchy multipleItemSelectionAllowed="1" dragToData="1" caption="Rev/Exp Desc"/>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Sort Cd"/>
    <pivotHierarchy dragToData="1"/>
    <pivotHierarchy dragToData="1"/>
    <pivotHierarchy dragToData="1"/>
    <pivotHierarchy dragToData="1"/>
    <pivotHierarchy multipleItemSelectionAllowed="1" dragToData="1">
      <members count="1" level="1">
        <member name="[Portal].[chart_cd].&amp;[BL]"/>
      </members>
    </pivotHierarchy>
    <pivotHierarchy dragToData="1"/>
    <pivotHierarchy dragToData="1" caption="Fd Grp"/>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ortal]"/>
        <x15:activeTabTopLevelEntity name="[FS_Map]"/>
        <x15:activeTabTopLevelEntity name="[categ]"/>
        <x15:activeTabTopLevelEntity name="[subcateg]"/>
        <x15:activeTabTopLevelEntity name="[char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CA167FC-00BC-4AA6-AD36-983786C46E06}" sourceName="[categ].[Category]">
  <pivotTables>
    <pivotTable tabId="5" name="PivotTable5"/>
    <pivotTable tabId="5" name="PivotTable1"/>
  </pivotTables>
  <data>
    <olap pivotCacheId="1467473758">
      <levels count="2">
        <level uniqueName="[categ].[Category].[(All)]" sourceCaption="(All)" count="0"/>
        <level uniqueName="[categ].[Category].[Category]" sourceCaption="Category" count="3">
          <ranges>
            <range startItem="0">
              <i n="[categ].[Category].&amp;[Revenue]" c="Revenue"/>
              <i n="[categ].[Category].&amp;[Expense]" c="Expense"/>
              <i n="[categ].[Category].&amp;[Net Income]" c="Net Income"/>
            </range>
          </ranges>
        </level>
      </levels>
      <selections count="1">
        <selection n="[categ].[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t" xr10:uid="{AE234F0C-1670-44CE-B8D8-E76B6995F169}" sourceName="[chart].[Chart]">
  <pivotTables>
    <pivotTable tabId="5" name="PivotTable5"/>
    <pivotTable tabId="5" name="PivotTable1"/>
  </pivotTables>
  <data>
    <olap pivotCacheId="1467473758">
      <levels count="2">
        <level uniqueName="[chart].[Chart].[(All)]" sourceCaption="(All)" count="0"/>
        <level uniqueName="[chart].[Chart].[Chart]" sourceCaption="Chart" count="10">
          <ranges>
            <range startItem="0">
              <i n="[chart].[Chart].&amp;[BL]" c="BL"/>
              <i n="[chart].[Chart].&amp;[IN]" c="IN"/>
              <i n="[chart].[Chart].&amp;[IM]" c="IM"/>
              <i n="[chart].[Chart].&amp;[EA]" c="EA"/>
              <i n="[chart].[Chart].&amp;[KO]" c="KO"/>
              <i n="[chart].[Chart].&amp;[NW]" c="NW"/>
              <i n="[chart].[Chart].&amp;[SB]" c="SB"/>
              <i n="[chart].[Chart].&amp;[SE]" c="SE"/>
              <i n="[chart].[Chart].&amp;[BA-ATHL]" c="BA-ATHL"/>
              <i n="[chart].[Chart].&amp;[UA]" c="UA"/>
            </range>
          </ranges>
        </level>
      </levels>
      <selections count="1">
        <selection n="[chart].[Char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33A38F3-8B45-459D-AC2B-BD70A5DE827F}" cache="Slicer_Category" caption="Revenue-Expense" level="1" rowHeight="241300"/>
  <slicer name="Chart" xr10:uid="{723BADBB-798F-474D-B2D8-3A83CD09F5D9}" cache="Slicer_Chart" caption="Chart" startItem="2"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6A1EFC-73FA-4965-A5CD-2804E082F8FF}" name="DynamicPath" displayName="DynamicPath" ref="A1:A2" totalsRowShown="0" dataDxfId="7">
  <autoFilter ref="A1:A2" xr:uid="{63A8B3ED-A4C5-48B7-B921-C4D951B39B48}"/>
  <tableColumns count="1">
    <tableColumn id="1" xr3:uid="{7D6847DE-BE65-4F75-82F8-352EAD1D3726}" name="Path" dataDxfId="6">
      <calculatedColumnFormula array="1">LEFT(CELL("filename"),SEARCH("\[",CELL("filename")))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008C70-2004-440F-8425-F9B00CE7CC0E}" name="DynamicFile" displayName="DynamicFile" ref="C1:C2" totalsRowShown="0">
  <autoFilter ref="C1:C2" xr:uid="{84D80008-AB48-416E-94A3-BE70D9714282}"/>
  <tableColumns count="1">
    <tableColumn id="1" xr3:uid="{1C04CB19-39EE-4919-8094-F050CFE331F8}" name="Filename">
      <calculatedColumnFormula array="1">MID(CELL("filename"),SEARCH("\[",CELL("filename"))+2,SEARCH("]",CELL("filename"))-SEARCH("\[",CELL("filename"))-2)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4136A-BF6F-4D4A-AEF8-54C15EBE1483}" name="Portal" displayName="Portal" ref="A3:AF500" totalsRowShown="0" headerRowDxfId="5" headerRowBorderDxfId="4" tableBorderDxfId="3">
  <autoFilter ref="A3:AF500" xr:uid="{0B35A075-9436-4F9B-89A3-6516AD2FE511}"/>
  <tableColumns count="32">
    <tableColumn id="1" xr3:uid="{7E42A748-8505-4662-BB3C-449C601B9D7B}" name="oid"/>
    <tableColumn id="2" xr3:uid="{5D69E524-C382-4FDF-B209-92F63B0B02A3}" name="cur_fis_yr"/>
    <tableColumn id="3" xr3:uid="{90D90A2A-FE22-40A8-B2D7-2290CDD5CFFF}" name="inst_cd"/>
    <tableColumn id="4" xr3:uid="{2C43DD92-2FDD-4A09-8059-5497D3C13690}" name="inst_desc"/>
    <tableColumn id="5" xr3:uid="{F733CA8B-AAFE-4747-8D8A-B0EAB6982306}" name="chart_cd"/>
    <tableColumn id="6" xr3:uid="{FFC3F8A4-C0D7-4167-BECF-19E9EE7B1B08}" name="chart_desc"/>
    <tableColumn id="7" xr3:uid="{C043E6CD-4019-4B45-828F-67B6225D4E9F}" name="grp1_cd"/>
    <tableColumn id="8" xr3:uid="{C27A4D0E-49D4-4ADC-A906-806DBF5075D6}" name="grp1_desc"/>
    <tableColumn id="9" xr3:uid="{FB4098E9-9202-4626-A81A-EEA31761BCD7}" name="grp2_desc"/>
    <tableColumn id="10" xr3:uid="{446B7346-A7F2-49E8-A237-B52CC75299EB}" name="grp2_cd"/>
    <tableColumn id="11" xr3:uid="{2C22A46E-044E-4E1F-9E2E-CC8FF91A1D27}" name="ln1_cd"/>
    <tableColumn id="12" xr3:uid="{632A9BD1-F765-43F5-81FD-17246652360D}" name="ln1_desc"/>
    <tableColumn id="13" xr3:uid="{A6C3AD6E-0C9E-410A-9E78-5B5C488DFCAC}" name="ln2_cd"/>
    <tableColumn id="14" xr3:uid="{6C202D64-6F9D-4E6A-9697-35FCCFBAE499}" name="ln2_desc"/>
    <tableColumn id="15" xr3:uid="{CAD3A535-FDD2-4404-A08C-F143448A9D36}" name="ln_sort"/>
    <tableColumn id="16" xr3:uid="{EA52FB4F-D7D9-4281-8538-F02A80AFD9DF}" name="FY21 Adj Base Budg"/>
    <tableColumn id="17" xr3:uid="{967C1508-5BC1-499E-B789-5BFEBB3840C8}" name="cur_yr_old"/>
    <tableColumn id="18" xr3:uid="{80C9E95D-B008-4E5C-A648-DE79F592B325}" name="FY21 Projection"/>
    <tableColumn id="19" xr3:uid="{CDAC3448-09AB-447C-ACCF-3283CAC94FAD}" name="yr1_old"/>
    <tableColumn id="20" xr3:uid="{BB866747-C012-4B11-A54A-6B829294AF8F}" name="FY22 Projection"/>
    <tableColumn id="21" xr3:uid="{9E285CDE-98F9-4D44-B60C-D84AD6A2AA4E}" name="yr2_old"/>
    <tableColumn id="22" xr3:uid="{9B7375FD-E081-4A99-9035-C083E79B8C8C}" name="FY23 Projection"/>
    <tableColumn id="23" xr3:uid="{BB22542C-2C6E-4321-93B5-CA6BA867EE07}" name="yr3_old"/>
    <tableColumn id="24" xr3:uid="{B437C488-D5B1-4B78-AC61-876A3B87BD26}" name="FY24 Projection"/>
    <tableColumn id="25" xr3:uid="{BDD836BD-9C27-4FA9-B006-930B4B66C0A1}" name="yr4_old"/>
    <tableColumn id="26" xr3:uid="{3921F206-0E91-482B-81AC-FB0426C95306}" name="FY25 Projection"/>
    <tableColumn id="27" xr3:uid="{0A7DB9D5-88CA-41C8-BC8F-484F94CCB3B7}" name="yr5_old"/>
    <tableColumn id="28" xr3:uid="{BF7092B3-198A-431D-A36B-0C46AD66212B}" name="FY26 Projection"/>
    <tableColumn id="29" xr3:uid="{EF88F5E2-6B56-4737-8CBE-F32B1A83119C}" name="param_type_cd"/>
    <tableColumn id="30" xr3:uid="{9F705635-C7CD-4224-B43A-A0CAF0512DFB}" name="bus_logic"/>
    <tableColumn id="31" xr3:uid="{2883AA90-EE8C-47FD-B63D-9B7432481A54}" name="details_disp"/>
    <tableColumn id="32" xr3:uid="{67EDAB11-512B-48CF-A085-9647FCBDB83C}" name="recalc_i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FCE05-A1B2-4C7E-8D44-F4C6FB4D20B8}">
  <dimension ref="A1:C2"/>
  <sheetViews>
    <sheetView workbookViewId="0">
      <selection activeCell="A2" sqref="A2"/>
    </sheetView>
  </sheetViews>
  <sheetFormatPr defaultRowHeight="15" x14ac:dyDescent="0.25"/>
  <cols>
    <col min="1" max="1" width="80" bestFit="1" customWidth="1"/>
    <col min="3" max="3" width="30.28515625" bestFit="1" customWidth="1"/>
  </cols>
  <sheetData>
    <row r="1" spans="1:3" x14ac:dyDescent="0.25">
      <c r="A1" t="s">
        <v>271</v>
      </c>
      <c r="C1" t="s">
        <v>275</v>
      </c>
    </row>
    <row r="2" spans="1:3" x14ac:dyDescent="0.25">
      <c r="A2" s="54" t="str" cm="1">
        <f t="array" aca="1" ref="A2" ca="1">LEFT(CELL("filename"),SEARCH("\[",CELL("filename")))</f>
        <v>\\bl-budu-haygate\usegrps\PERMANENT\Project Sandbox\Five-Year Budgeting - FY21\Submissions\</v>
      </c>
      <c r="C2" t="str" cm="1">
        <f t="array" aca="1" ref="C2" ca="1">MID(CELL("filename"),SEARCH("\[",CELL("filename"))+2,SEARCH("]",CELL("filename"))-SEARCH("\[",CELL("filename"))-2)</f>
        <v>5 Year Portal Rptg Advanced.xlsx</v>
      </c>
    </row>
  </sheetData>
  <pageMargins left="0.7" right="0.7" top="0.75" bottom="0.75" header="0.3" footer="0.3"/>
  <pageSetup orientation="portrait"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0B5C-7E31-4057-8AF5-F88B57F7AAAC}">
  <dimension ref="A2:A40"/>
  <sheetViews>
    <sheetView topLeftCell="A18" workbookViewId="0">
      <selection activeCell="H41" sqref="H41"/>
    </sheetView>
  </sheetViews>
  <sheetFormatPr defaultRowHeight="15" x14ac:dyDescent="0.25"/>
  <sheetData>
    <row r="2" spans="1:1" x14ac:dyDescent="0.25">
      <c r="A2" t="s">
        <v>238</v>
      </c>
    </row>
    <row r="3" spans="1:1" x14ac:dyDescent="0.25">
      <c r="A3" t="s">
        <v>239</v>
      </c>
    </row>
    <row r="4" spans="1:1" x14ac:dyDescent="0.25">
      <c r="A4" t="s">
        <v>243</v>
      </c>
    </row>
    <row r="5" spans="1:1" x14ac:dyDescent="0.25">
      <c r="A5" t="s">
        <v>244</v>
      </c>
    </row>
    <row r="7" spans="1:1" x14ac:dyDescent="0.25">
      <c r="A7" t="s">
        <v>240</v>
      </c>
    </row>
    <row r="8" spans="1:1" x14ac:dyDescent="0.25">
      <c r="A8" t="s">
        <v>241</v>
      </c>
    </row>
    <row r="9" spans="1:1" x14ac:dyDescent="0.25">
      <c r="A9" s="12" t="s">
        <v>242</v>
      </c>
    </row>
    <row r="11" spans="1:1" x14ac:dyDescent="0.25">
      <c r="A11" t="s">
        <v>247</v>
      </c>
    </row>
    <row r="12" spans="1:1" x14ac:dyDescent="0.25">
      <c r="A12" t="s">
        <v>248</v>
      </c>
    </row>
    <row r="13" spans="1:1" x14ac:dyDescent="0.25">
      <c r="A13" t="s">
        <v>249</v>
      </c>
    </row>
    <row r="14" spans="1:1" x14ac:dyDescent="0.25">
      <c r="A14" t="s">
        <v>250</v>
      </c>
    </row>
    <row r="16" spans="1:1" x14ac:dyDescent="0.25">
      <c r="A16" t="s">
        <v>246</v>
      </c>
    </row>
    <row r="18" spans="1:1" x14ac:dyDescent="0.25">
      <c r="A18" t="s">
        <v>245</v>
      </c>
    </row>
    <row r="23" spans="1:1" x14ac:dyDescent="0.25">
      <c r="A23" t="s">
        <v>257</v>
      </c>
    </row>
    <row r="24" spans="1:1" x14ac:dyDescent="0.25">
      <c r="A24" t="s">
        <v>258</v>
      </c>
    </row>
    <row r="25" spans="1:1" x14ac:dyDescent="0.25">
      <c r="A25" t="s">
        <v>259</v>
      </c>
    </row>
    <row r="26" spans="1:1" x14ac:dyDescent="0.25">
      <c r="A26" t="s">
        <v>260</v>
      </c>
    </row>
    <row r="28" spans="1:1" x14ac:dyDescent="0.25">
      <c r="A28" t="s">
        <v>267</v>
      </c>
    </row>
    <row r="29" spans="1:1" x14ac:dyDescent="0.25">
      <c r="A29" t="s">
        <v>262</v>
      </c>
    </row>
    <row r="30" spans="1:1" x14ac:dyDescent="0.25">
      <c r="A30" t="s">
        <v>261</v>
      </c>
    </row>
    <row r="32" spans="1:1" x14ac:dyDescent="0.25">
      <c r="A32" t="s">
        <v>263</v>
      </c>
    </row>
    <row r="33" spans="1:1" x14ac:dyDescent="0.25">
      <c r="A33" t="s">
        <v>264</v>
      </c>
    </row>
    <row r="34" spans="1:1" x14ac:dyDescent="0.25">
      <c r="A34" t="s">
        <v>265</v>
      </c>
    </row>
    <row r="36" spans="1:1" x14ac:dyDescent="0.25">
      <c r="A36" t="s">
        <v>266</v>
      </c>
    </row>
    <row r="38" spans="1:1" x14ac:dyDescent="0.25">
      <c r="A38" t="s">
        <v>268</v>
      </c>
    </row>
    <row r="39" spans="1:1" x14ac:dyDescent="0.25">
      <c r="A39" t="s">
        <v>269</v>
      </c>
    </row>
    <row r="40" spans="1:1" x14ac:dyDescent="0.25">
      <c r="A40" t="s">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B69BD-4B78-4273-8DC0-C27CF5BFD7F5}">
  <dimension ref="A1:AG313"/>
  <sheetViews>
    <sheetView workbookViewId="0"/>
  </sheetViews>
  <sheetFormatPr defaultRowHeight="15" x14ac:dyDescent="0.25"/>
  <cols>
    <col min="1" max="1" width="6" customWidth="1"/>
    <col min="2" max="2" width="11.7109375" customWidth="1"/>
    <col min="3" max="3" width="9.42578125" customWidth="1"/>
    <col min="4" max="4" width="24.140625" bestFit="1" customWidth="1"/>
    <col min="5" max="5" width="10.5703125" customWidth="1"/>
    <col min="6" max="6" width="24.140625" bestFit="1" customWidth="1"/>
    <col min="7" max="7" width="10" customWidth="1"/>
    <col min="8" max="8" width="19.140625" bestFit="1" customWidth="1"/>
    <col min="9" max="9" width="12" customWidth="1"/>
    <col min="10" max="10" width="10" customWidth="1"/>
    <col min="11" max="11" width="8.85546875" customWidth="1"/>
    <col min="12" max="12" width="31.5703125" bestFit="1" customWidth="1"/>
    <col min="13" max="13" width="8.85546875" customWidth="1"/>
    <col min="14" max="14" width="45" bestFit="1" customWidth="1"/>
    <col min="15" max="15" width="9.28515625" customWidth="1"/>
    <col min="16" max="16" width="20.140625" customWidth="1"/>
    <col min="17" max="17" width="12.42578125" customWidth="1"/>
    <col min="18" max="18" width="16.85546875" customWidth="1"/>
    <col min="19" max="19" width="9.7109375" customWidth="1"/>
    <col min="20" max="20" width="16.85546875" customWidth="1"/>
    <col min="21" max="21" width="9.7109375" customWidth="1"/>
    <col min="22" max="22" width="16.85546875" customWidth="1"/>
    <col min="23" max="23" width="9.7109375" customWidth="1"/>
    <col min="24" max="24" width="16.85546875" customWidth="1"/>
    <col min="25" max="25" width="9.7109375" customWidth="1"/>
    <col min="26" max="26" width="16.85546875" customWidth="1"/>
    <col min="27" max="27" width="9.7109375" customWidth="1"/>
    <col min="28" max="28" width="16.85546875" customWidth="1"/>
    <col min="29" max="29" width="16.7109375" customWidth="1"/>
    <col min="30" max="30" width="73.7109375" bestFit="1" customWidth="1"/>
    <col min="31" max="31" width="136.140625" bestFit="1" customWidth="1"/>
    <col min="32" max="32" width="29.5703125" customWidth="1"/>
    <col min="33" max="33" width="25.5703125" customWidth="1"/>
  </cols>
  <sheetData>
    <row r="1" spans="1:33" x14ac:dyDescent="0.25">
      <c r="A1" t="s">
        <v>216</v>
      </c>
      <c r="B1" t="s">
        <v>216</v>
      </c>
      <c r="G1" t="s">
        <v>216</v>
      </c>
      <c r="J1" t="s">
        <v>216</v>
      </c>
      <c r="Q1" t="s">
        <v>216</v>
      </c>
      <c r="S1" t="s">
        <v>216</v>
      </c>
      <c r="U1" t="s">
        <v>216</v>
      </c>
      <c r="W1" t="s">
        <v>216</v>
      </c>
      <c r="Y1" t="s">
        <v>216</v>
      </c>
      <c r="AA1" t="s">
        <v>216</v>
      </c>
      <c r="AC1" t="s">
        <v>216</v>
      </c>
      <c r="AD1" t="s">
        <v>216</v>
      </c>
      <c r="AE1" t="s">
        <v>216</v>
      </c>
      <c r="AF1" t="s">
        <v>216</v>
      </c>
      <c r="AG1" t="s">
        <v>217</v>
      </c>
    </row>
    <row r="2" spans="1:33" x14ac:dyDescent="0.25">
      <c r="A2" s="50" t="s">
        <v>0</v>
      </c>
      <c r="B2" s="51" t="s">
        <v>1</v>
      </c>
      <c r="C2" s="51" t="s">
        <v>2</v>
      </c>
      <c r="D2" s="51" t="s">
        <v>3</v>
      </c>
      <c r="E2" s="51" t="s">
        <v>4</v>
      </c>
      <c r="F2" s="51" t="s">
        <v>5</v>
      </c>
      <c r="G2" s="51" t="s">
        <v>6</v>
      </c>
      <c r="H2" s="51" t="s">
        <v>7</v>
      </c>
      <c r="I2" s="51" t="s">
        <v>8</v>
      </c>
      <c r="J2" s="51" t="s">
        <v>9</v>
      </c>
      <c r="K2" s="51" t="s">
        <v>10</v>
      </c>
      <c r="L2" s="51" t="s">
        <v>11</v>
      </c>
      <c r="M2" s="51" t="s">
        <v>12</v>
      </c>
      <c r="N2" s="51" t="s">
        <v>13</v>
      </c>
      <c r="O2" s="51" t="s">
        <v>14</v>
      </c>
      <c r="P2" s="51" t="s">
        <v>218</v>
      </c>
      <c r="Q2" s="51" t="s">
        <v>15</v>
      </c>
      <c r="R2" s="51" t="s">
        <v>219</v>
      </c>
      <c r="S2" s="51" t="s">
        <v>16</v>
      </c>
      <c r="T2" s="51" t="s">
        <v>220</v>
      </c>
      <c r="U2" s="51" t="s">
        <v>17</v>
      </c>
      <c r="V2" s="51" t="s">
        <v>221</v>
      </c>
      <c r="W2" s="51" t="s">
        <v>18</v>
      </c>
      <c r="X2" s="51" t="s">
        <v>222</v>
      </c>
      <c r="Y2" s="51" t="s">
        <v>19</v>
      </c>
      <c r="Z2" s="51" t="s">
        <v>223</v>
      </c>
      <c r="AA2" s="51" t="s">
        <v>20</v>
      </c>
      <c r="AB2" s="51" t="s">
        <v>224</v>
      </c>
      <c r="AC2" s="51" t="s">
        <v>21</v>
      </c>
      <c r="AD2" s="51" t="s">
        <v>22</v>
      </c>
      <c r="AE2" s="51" t="s">
        <v>23</v>
      </c>
      <c r="AF2" s="52" t="s">
        <v>24</v>
      </c>
      <c r="AG2" s="55" t="s">
        <v>272</v>
      </c>
    </row>
    <row r="3" spans="1:33" x14ac:dyDescent="0.25">
      <c r="A3" s="1"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133</v>
      </c>
      <c r="Q3" s="2" t="s">
        <v>15</v>
      </c>
      <c r="R3" s="2" t="s">
        <v>134</v>
      </c>
      <c r="S3" s="2" t="s">
        <v>16</v>
      </c>
      <c r="T3" s="2" t="s">
        <v>135</v>
      </c>
      <c r="U3" s="2" t="s">
        <v>17</v>
      </c>
      <c r="V3" s="2" t="s">
        <v>136</v>
      </c>
      <c r="W3" s="2" t="s">
        <v>18</v>
      </c>
      <c r="X3" s="2" t="s">
        <v>137</v>
      </c>
      <c r="Y3" s="2" t="s">
        <v>19</v>
      </c>
      <c r="Z3" s="2" t="s">
        <v>138</v>
      </c>
      <c r="AA3" s="2" t="s">
        <v>20</v>
      </c>
      <c r="AB3" s="2" t="s">
        <v>139</v>
      </c>
      <c r="AC3" s="2" t="s">
        <v>21</v>
      </c>
      <c r="AD3" s="2" t="s">
        <v>22</v>
      </c>
      <c r="AE3" s="2" t="s">
        <v>23</v>
      </c>
      <c r="AF3" s="2" t="s">
        <v>24</v>
      </c>
      <c r="AG3" t="s">
        <v>273</v>
      </c>
    </row>
    <row r="4" spans="1:33" x14ac:dyDescent="0.25">
      <c r="A4">
        <v>405</v>
      </c>
      <c r="B4">
        <v>2021</v>
      </c>
      <c r="C4" t="s">
        <v>25</v>
      </c>
      <c r="D4" t="s">
        <v>197</v>
      </c>
      <c r="E4" t="s">
        <v>198</v>
      </c>
      <c r="F4" t="s">
        <v>197</v>
      </c>
      <c r="G4">
        <v>2</v>
      </c>
      <c r="H4" t="s">
        <v>26</v>
      </c>
      <c r="I4" t="s">
        <v>27</v>
      </c>
      <c r="J4">
        <v>1</v>
      </c>
      <c r="K4" t="s">
        <v>28</v>
      </c>
      <c r="L4" t="s">
        <v>29</v>
      </c>
      <c r="O4">
        <v>3.2</v>
      </c>
      <c r="P4">
        <v>117272580</v>
      </c>
      <c r="Q4">
        <v>0</v>
      </c>
      <c r="R4">
        <v>63700288</v>
      </c>
      <c r="S4">
        <v>0</v>
      </c>
      <c r="T4">
        <v>113417797</v>
      </c>
      <c r="U4">
        <v>0</v>
      </c>
      <c r="V4">
        <v>118917209</v>
      </c>
      <c r="W4">
        <v>0</v>
      </c>
      <c r="X4">
        <v>122776079</v>
      </c>
      <c r="Y4">
        <v>0</v>
      </c>
      <c r="Z4">
        <v>126487036</v>
      </c>
      <c r="AA4">
        <v>0</v>
      </c>
      <c r="AB4">
        <v>127020175</v>
      </c>
      <c r="AC4" t="s">
        <v>30</v>
      </c>
      <c r="AE4" t="s">
        <v>31</v>
      </c>
    </row>
    <row r="5" spans="1:33" x14ac:dyDescent="0.25">
      <c r="A5">
        <v>299</v>
      </c>
      <c r="B5">
        <v>2021</v>
      </c>
      <c r="C5" t="s">
        <v>25</v>
      </c>
      <c r="D5" t="s">
        <v>197</v>
      </c>
      <c r="E5" t="s">
        <v>198</v>
      </c>
      <c r="F5" t="s">
        <v>197</v>
      </c>
      <c r="G5">
        <v>2</v>
      </c>
      <c r="H5" t="s">
        <v>26</v>
      </c>
      <c r="I5" t="s">
        <v>32</v>
      </c>
      <c r="J5">
        <v>2</v>
      </c>
      <c r="K5" t="s">
        <v>33</v>
      </c>
      <c r="L5" t="s">
        <v>34</v>
      </c>
      <c r="M5" t="s">
        <v>35</v>
      </c>
      <c r="N5" t="s">
        <v>36</v>
      </c>
      <c r="O5">
        <v>1.1000000000000001</v>
      </c>
      <c r="P5">
        <v>240000</v>
      </c>
      <c r="Q5">
        <v>0</v>
      </c>
      <c r="R5">
        <v>240000</v>
      </c>
      <c r="S5">
        <v>0</v>
      </c>
      <c r="T5">
        <v>247200</v>
      </c>
      <c r="U5">
        <v>0</v>
      </c>
      <c r="V5">
        <v>257088</v>
      </c>
      <c r="W5">
        <v>0</v>
      </c>
      <c r="X5">
        <v>267296.88</v>
      </c>
      <c r="Y5">
        <v>0</v>
      </c>
      <c r="Z5">
        <v>277837.84999999998</v>
      </c>
      <c r="AA5">
        <v>0</v>
      </c>
      <c r="AB5">
        <v>288720.23</v>
      </c>
      <c r="AC5" t="s">
        <v>30</v>
      </c>
      <c r="AE5" t="s">
        <v>37</v>
      </c>
    </row>
    <row r="6" spans="1:33" x14ac:dyDescent="0.25">
      <c r="A6">
        <v>320</v>
      </c>
      <c r="B6">
        <v>2021</v>
      </c>
      <c r="C6" t="s">
        <v>25</v>
      </c>
      <c r="D6" t="s">
        <v>197</v>
      </c>
      <c r="E6" t="s">
        <v>198</v>
      </c>
      <c r="F6" t="s">
        <v>197</v>
      </c>
      <c r="G6">
        <v>2</v>
      </c>
      <c r="H6" t="s">
        <v>26</v>
      </c>
      <c r="I6" t="s">
        <v>32</v>
      </c>
      <c r="J6">
        <v>2</v>
      </c>
      <c r="K6" t="s">
        <v>33</v>
      </c>
      <c r="L6" t="s">
        <v>34</v>
      </c>
      <c r="M6" t="s">
        <v>38</v>
      </c>
      <c r="N6" t="s">
        <v>39</v>
      </c>
      <c r="O6">
        <v>1.2</v>
      </c>
      <c r="P6">
        <v>25467426</v>
      </c>
      <c r="Q6">
        <v>0</v>
      </c>
      <c r="R6">
        <v>24321765</v>
      </c>
      <c r="S6">
        <v>0</v>
      </c>
      <c r="T6">
        <v>28416470</v>
      </c>
      <c r="U6">
        <v>0</v>
      </c>
      <c r="V6">
        <v>29699881.699999999</v>
      </c>
      <c r="W6">
        <v>0</v>
      </c>
      <c r="X6">
        <v>31007949.52</v>
      </c>
      <c r="Y6">
        <v>0</v>
      </c>
      <c r="Z6">
        <v>32398495.02</v>
      </c>
      <c r="AA6">
        <v>0</v>
      </c>
      <c r="AB6">
        <v>33775536.969999999</v>
      </c>
      <c r="AC6" t="s">
        <v>30</v>
      </c>
      <c r="AE6" t="s">
        <v>40</v>
      </c>
    </row>
    <row r="7" spans="1:33" x14ac:dyDescent="0.25">
      <c r="A7">
        <v>342</v>
      </c>
      <c r="B7">
        <v>2021</v>
      </c>
      <c r="C7" t="s">
        <v>25</v>
      </c>
      <c r="D7" t="s">
        <v>197</v>
      </c>
      <c r="E7" t="s">
        <v>198</v>
      </c>
      <c r="F7" t="s">
        <v>197</v>
      </c>
      <c r="G7">
        <v>2</v>
      </c>
      <c r="H7" t="s">
        <v>26</v>
      </c>
      <c r="I7" t="s">
        <v>32</v>
      </c>
      <c r="J7">
        <v>2</v>
      </c>
      <c r="K7" t="s">
        <v>33</v>
      </c>
      <c r="L7" t="s">
        <v>34</v>
      </c>
      <c r="M7" t="s">
        <v>41</v>
      </c>
      <c r="N7" t="s">
        <v>42</v>
      </c>
      <c r="O7">
        <v>1.3</v>
      </c>
      <c r="P7">
        <v>10017738</v>
      </c>
      <c r="Q7">
        <v>0</v>
      </c>
      <c r="R7">
        <v>10017738</v>
      </c>
      <c r="S7">
        <v>0</v>
      </c>
      <c r="T7">
        <v>10471070</v>
      </c>
      <c r="U7">
        <v>0</v>
      </c>
      <c r="V7">
        <v>10946154</v>
      </c>
      <c r="W7">
        <v>0</v>
      </c>
      <c r="X7">
        <v>11444049</v>
      </c>
      <c r="Y7">
        <v>0</v>
      </c>
      <c r="Z7">
        <v>11965868</v>
      </c>
      <c r="AA7">
        <v>0</v>
      </c>
      <c r="AB7">
        <v>12512778</v>
      </c>
      <c r="AC7" t="s">
        <v>30</v>
      </c>
      <c r="AE7" t="s">
        <v>43</v>
      </c>
    </row>
    <row r="8" spans="1:33" x14ac:dyDescent="0.25">
      <c r="A8">
        <v>9022</v>
      </c>
      <c r="B8">
        <v>2021</v>
      </c>
      <c r="C8" t="s">
        <v>25</v>
      </c>
      <c r="D8" t="s">
        <v>197</v>
      </c>
      <c r="E8" t="s">
        <v>198</v>
      </c>
      <c r="F8" t="s">
        <v>197</v>
      </c>
      <c r="G8">
        <v>2</v>
      </c>
      <c r="H8" t="s">
        <v>26</v>
      </c>
      <c r="I8" t="s">
        <v>32</v>
      </c>
      <c r="J8">
        <v>2</v>
      </c>
      <c r="K8" t="s">
        <v>44</v>
      </c>
      <c r="L8" t="s">
        <v>45</v>
      </c>
      <c r="O8">
        <v>2.1</v>
      </c>
      <c r="P8">
        <v>10710237.789999999</v>
      </c>
      <c r="Q8">
        <v>0</v>
      </c>
      <c r="R8">
        <v>10260565.84</v>
      </c>
      <c r="S8">
        <v>0</v>
      </c>
      <c r="T8">
        <v>12311515.4</v>
      </c>
      <c r="U8">
        <v>0</v>
      </c>
      <c r="V8">
        <v>13190173.98</v>
      </c>
      <c r="W8">
        <v>0</v>
      </c>
      <c r="X8">
        <v>14115256.359999999</v>
      </c>
      <c r="Y8">
        <v>0</v>
      </c>
      <c r="Z8">
        <v>15118273.84</v>
      </c>
      <c r="AA8">
        <v>0</v>
      </c>
      <c r="AB8">
        <v>16155826.300000001</v>
      </c>
      <c r="AC8" t="s">
        <v>46</v>
      </c>
      <c r="AE8" t="s">
        <v>199</v>
      </c>
    </row>
    <row r="9" spans="1:33" x14ac:dyDescent="0.25">
      <c r="A9">
        <v>8022</v>
      </c>
      <c r="B9">
        <v>2021</v>
      </c>
      <c r="C9" t="s">
        <v>25</v>
      </c>
      <c r="D9" t="s">
        <v>197</v>
      </c>
      <c r="E9" t="s">
        <v>198</v>
      </c>
      <c r="F9" t="s">
        <v>197</v>
      </c>
      <c r="G9">
        <v>2</v>
      </c>
      <c r="H9" t="s">
        <v>26</v>
      </c>
      <c r="I9" t="s">
        <v>32</v>
      </c>
      <c r="J9">
        <v>2</v>
      </c>
      <c r="K9" t="s">
        <v>47</v>
      </c>
      <c r="L9" t="s">
        <v>48</v>
      </c>
      <c r="O9">
        <v>3.1</v>
      </c>
      <c r="P9">
        <v>0</v>
      </c>
      <c r="Q9">
        <v>0</v>
      </c>
      <c r="R9">
        <v>0</v>
      </c>
      <c r="S9">
        <v>0</v>
      </c>
      <c r="T9">
        <v>286636.7</v>
      </c>
      <c r="U9">
        <v>0</v>
      </c>
      <c r="V9">
        <v>299569.7</v>
      </c>
      <c r="W9">
        <v>0</v>
      </c>
      <c r="X9">
        <v>312752.46999999997</v>
      </c>
      <c r="Y9">
        <v>0</v>
      </c>
      <c r="Z9">
        <v>326763.33</v>
      </c>
      <c r="AA9">
        <v>0</v>
      </c>
      <c r="AB9">
        <v>340642.57</v>
      </c>
      <c r="AC9" t="s">
        <v>46</v>
      </c>
      <c r="AE9" t="s">
        <v>200</v>
      </c>
    </row>
    <row r="10" spans="1:33" x14ac:dyDescent="0.25">
      <c r="A10">
        <v>398</v>
      </c>
      <c r="B10">
        <v>2021</v>
      </c>
      <c r="C10" t="s">
        <v>25</v>
      </c>
      <c r="D10" t="s">
        <v>197</v>
      </c>
      <c r="E10" t="s">
        <v>198</v>
      </c>
      <c r="F10" t="s">
        <v>197</v>
      </c>
      <c r="G10">
        <v>2</v>
      </c>
      <c r="H10" t="s">
        <v>26</v>
      </c>
      <c r="I10" t="s">
        <v>32</v>
      </c>
      <c r="J10">
        <v>2</v>
      </c>
      <c r="K10" t="s">
        <v>49</v>
      </c>
      <c r="L10" t="s">
        <v>50</v>
      </c>
      <c r="M10" t="s">
        <v>51</v>
      </c>
      <c r="N10" t="s">
        <v>52</v>
      </c>
      <c r="O10">
        <v>4</v>
      </c>
      <c r="P10">
        <v>54827478</v>
      </c>
      <c r="Q10">
        <v>0</v>
      </c>
      <c r="R10">
        <v>41796280</v>
      </c>
      <c r="S10">
        <v>0</v>
      </c>
      <c r="T10">
        <v>57383080</v>
      </c>
      <c r="U10">
        <v>0</v>
      </c>
      <c r="V10">
        <v>58233197</v>
      </c>
      <c r="W10">
        <v>0</v>
      </c>
      <c r="X10">
        <v>59515862</v>
      </c>
      <c r="Y10">
        <v>0</v>
      </c>
      <c r="Z10">
        <v>60611057</v>
      </c>
      <c r="AA10">
        <v>0</v>
      </c>
      <c r="AB10">
        <v>61732902</v>
      </c>
      <c r="AC10" t="s">
        <v>30</v>
      </c>
      <c r="AE10" t="s">
        <v>53</v>
      </c>
    </row>
    <row r="11" spans="1:33" x14ac:dyDescent="0.25">
      <c r="A11">
        <v>374</v>
      </c>
      <c r="B11">
        <v>2021</v>
      </c>
      <c r="C11" t="s">
        <v>25</v>
      </c>
      <c r="D11" t="s">
        <v>197</v>
      </c>
      <c r="E11" t="s">
        <v>198</v>
      </c>
      <c r="F11" t="s">
        <v>197</v>
      </c>
      <c r="G11">
        <v>2</v>
      </c>
      <c r="H11" t="s">
        <v>26</v>
      </c>
      <c r="I11" t="s">
        <v>32</v>
      </c>
      <c r="J11">
        <v>2</v>
      </c>
      <c r="K11" t="s">
        <v>49</v>
      </c>
      <c r="L11" t="s">
        <v>50</v>
      </c>
      <c r="M11" t="s">
        <v>54</v>
      </c>
      <c r="N11" t="s">
        <v>55</v>
      </c>
      <c r="O11">
        <v>4.2</v>
      </c>
      <c r="P11">
        <v>16250823</v>
      </c>
      <c r="Q11">
        <v>0</v>
      </c>
      <c r="R11">
        <v>16250823</v>
      </c>
      <c r="S11">
        <v>0</v>
      </c>
      <c r="T11">
        <v>16779067</v>
      </c>
      <c r="U11">
        <v>0</v>
      </c>
      <c r="V11">
        <v>17323158</v>
      </c>
      <c r="W11">
        <v>0</v>
      </c>
      <c r="X11">
        <v>17883572</v>
      </c>
      <c r="Y11">
        <v>0</v>
      </c>
      <c r="Z11">
        <v>18460798</v>
      </c>
      <c r="AA11">
        <v>0</v>
      </c>
      <c r="AB11">
        <v>19055341</v>
      </c>
      <c r="AC11" t="s">
        <v>30</v>
      </c>
      <c r="AE11" t="s">
        <v>56</v>
      </c>
    </row>
    <row r="12" spans="1:33" x14ac:dyDescent="0.25">
      <c r="A12">
        <v>420</v>
      </c>
      <c r="B12">
        <v>2021</v>
      </c>
      <c r="C12" t="s">
        <v>25</v>
      </c>
      <c r="D12" t="s">
        <v>197</v>
      </c>
      <c r="E12" t="s">
        <v>198</v>
      </c>
      <c r="F12" t="s">
        <v>197</v>
      </c>
      <c r="G12">
        <v>3</v>
      </c>
      <c r="H12" t="s">
        <v>57</v>
      </c>
      <c r="I12" t="s">
        <v>27</v>
      </c>
      <c r="J12">
        <v>1</v>
      </c>
      <c r="K12" t="s">
        <v>58</v>
      </c>
      <c r="L12" t="s">
        <v>59</v>
      </c>
      <c r="M12" t="s">
        <v>60</v>
      </c>
      <c r="N12" t="s">
        <v>61</v>
      </c>
      <c r="O12">
        <v>3.1</v>
      </c>
      <c r="P12">
        <v>0</v>
      </c>
      <c r="Q12">
        <v>0</v>
      </c>
      <c r="R12">
        <v>0</v>
      </c>
      <c r="S12">
        <v>0</v>
      </c>
      <c r="T12">
        <v>0</v>
      </c>
      <c r="U12">
        <v>0</v>
      </c>
      <c r="V12">
        <v>0</v>
      </c>
      <c r="W12">
        <v>0</v>
      </c>
      <c r="X12">
        <v>0</v>
      </c>
      <c r="Y12">
        <v>0</v>
      </c>
      <c r="Z12">
        <v>0</v>
      </c>
      <c r="AA12">
        <v>0</v>
      </c>
      <c r="AB12">
        <v>0</v>
      </c>
      <c r="AC12" t="s">
        <v>30</v>
      </c>
      <c r="AE12" t="s">
        <v>62</v>
      </c>
    </row>
    <row r="13" spans="1:33" x14ac:dyDescent="0.25">
      <c r="A13">
        <v>286</v>
      </c>
      <c r="B13">
        <v>2021</v>
      </c>
      <c r="C13" t="s">
        <v>25</v>
      </c>
      <c r="D13" t="s">
        <v>197</v>
      </c>
      <c r="E13" t="s">
        <v>198</v>
      </c>
      <c r="F13" t="s">
        <v>197</v>
      </c>
      <c r="G13">
        <v>3</v>
      </c>
      <c r="H13" t="s">
        <v>57</v>
      </c>
      <c r="I13" t="s">
        <v>27</v>
      </c>
      <c r="J13">
        <v>1</v>
      </c>
      <c r="K13" t="s">
        <v>58</v>
      </c>
      <c r="L13" t="s">
        <v>59</v>
      </c>
      <c r="M13" t="s">
        <v>58</v>
      </c>
      <c r="N13" t="s">
        <v>59</v>
      </c>
      <c r="O13">
        <v>3.2</v>
      </c>
      <c r="P13">
        <v>0</v>
      </c>
      <c r="Q13">
        <v>0</v>
      </c>
      <c r="R13">
        <v>0</v>
      </c>
      <c r="S13">
        <v>0</v>
      </c>
      <c r="T13">
        <v>0</v>
      </c>
      <c r="U13">
        <v>0</v>
      </c>
      <c r="V13">
        <v>0</v>
      </c>
      <c r="W13">
        <v>0</v>
      </c>
      <c r="X13">
        <v>0</v>
      </c>
      <c r="Y13">
        <v>0</v>
      </c>
      <c r="Z13">
        <v>0</v>
      </c>
      <c r="AA13">
        <v>0</v>
      </c>
      <c r="AB13">
        <v>0</v>
      </c>
      <c r="AC13" t="s">
        <v>30</v>
      </c>
      <c r="AE13" t="s">
        <v>63</v>
      </c>
    </row>
    <row r="14" spans="1:33" x14ac:dyDescent="0.25">
      <c r="A14">
        <v>373</v>
      </c>
      <c r="B14">
        <v>2021</v>
      </c>
      <c r="C14" t="s">
        <v>25</v>
      </c>
      <c r="D14" t="s">
        <v>197</v>
      </c>
      <c r="E14" t="s">
        <v>198</v>
      </c>
      <c r="F14" t="s">
        <v>197</v>
      </c>
      <c r="G14">
        <v>3</v>
      </c>
      <c r="H14" t="s">
        <v>57</v>
      </c>
      <c r="I14" t="s">
        <v>32</v>
      </c>
      <c r="J14">
        <v>2</v>
      </c>
      <c r="K14" t="s">
        <v>49</v>
      </c>
      <c r="L14" t="s">
        <v>50</v>
      </c>
      <c r="M14" t="s">
        <v>54</v>
      </c>
      <c r="N14" t="s">
        <v>55</v>
      </c>
      <c r="O14">
        <v>5.0999999999999996</v>
      </c>
      <c r="P14">
        <v>1357303</v>
      </c>
      <c r="Q14">
        <v>0</v>
      </c>
      <c r="R14">
        <v>1357303</v>
      </c>
      <c r="S14">
        <v>0</v>
      </c>
      <c r="T14">
        <v>1357303</v>
      </c>
      <c r="U14">
        <v>0</v>
      </c>
      <c r="V14">
        <v>1357303</v>
      </c>
      <c r="W14">
        <v>0</v>
      </c>
      <c r="X14">
        <v>1357303</v>
      </c>
      <c r="Y14">
        <v>0</v>
      </c>
      <c r="Z14">
        <v>1357303</v>
      </c>
      <c r="AA14">
        <v>0</v>
      </c>
      <c r="AB14">
        <v>1357303</v>
      </c>
      <c r="AC14" t="s">
        <v>30</v>
      </c>
      <c r="AE14" t="s">
        <v>56</v>
      </c>
    </row>
    <row r="15" spans="1:33" x14ac:dyDescent="0.25">
      <c r="A15">
        <v>399</v>
      </c>
      <c r="B15">
        <v>2021</v>
      </c>
      <c r="C15" t="s">
        <v>25</v>
      </c>
      <c r="D15" t="s">
        <v>197</v>
      </c>
      <c r="E15" t="s">
        <v>198</v>
      </c>
      <c r="F15" t="s">
        <v>197</v>
      </c>
      <c r="G15">
        <v>3</v>
      </c>
      <c r="H15" t="s">
        <v>57</v>
      </c>
      <c r="I15" t="s">
        <v>32</v>
      </c>
      <c r="J15">
        <v>2</v>
      </c>
      <c r="K15" t="s">
        <v>49</v>
      </c>
      <c r="L15" t="s">
        <v>50</v>
      </c>
      <c r="M15" t="s">
        <v>51</v>
      </c>
      <c r="N15" t="s">
        <v>52</v>
      </c>
      <c r="O15">
        <v>5.2</v>
      </c>
      <c r="P15">
        <v>-1357303</v>
      </c>
      <c r="Q15">
        <v>0</v>
      </c>
      <c r="R15">
        <v>-1357303</v>
      </c>
      <c r="S15">
        <v>0</v>
      </c>
      <c r="T15">
        <v>-1357303</v>
      </c>
      <c r="U15">
        <v>0</v>
      </c>
      <c r="V15">
        <v>-1357303</v>
      </c>
      <c r="W15">
        <v>0</v>
      </c>
      <c r="X15">
        <v>-1357303</v>
      </c>
      <c r="Y15">
        <v>0</v>
      </c>
      <c r="Z15">
        <v>-1357303</v>
      </c>
      <c r="AA15">
        <v>0</v>
      </c>
      <c r="AB15">
        <v>-1357303</v>
      </c>
      <c r="AC15" t="s">
        <v>30</v>
      </c>
      <c r="AE15" t="s">
        <v>53</v>
      </c>
    </row>
    <row r="16" spans="1:33" x14ac:dyDescent="0.25">
      <c r="A16">
        <v>7010</v>
      </c>
      <c r="B16">
        <v>2021</v>
      </c>
      <c r="C16" t="s">
        <v>64</v>
      </c>
      <c r="D16" t="s">
        <v>65</v>
      </c>
      <c r="E16" t="s">
        <v>66</v>
      </c>
      <c r="F16" t="s">
        <v>65</v>
      </c>
      <c r="G16">
        <v>1</v>
      </c>
      <c r="H16" t="s">
        <v>67</v>
      </c>
      <c r="I16" t="s">
        <v>27</v>
      </c>
      <c r="J16">
        <v>1</v>
      </c>
      <c r="K16" t="s">
        <v>68</v>
      </c>
      <c r="L16" t="s">
        <v>69</v>
      </c>
      <c r="N16" t="s">
        <v>70</v>
      </c>
      <c r="O16">
        <v>1</v>
      </c>
      <c r="P16">
        <v>847261568.46000004</v>
      </c>
      <c r="Q16">
        <v>0</v>
      </c>
      <c r="R16">
        <v>863747550.90999997</v>
      </c>
      <c r="S16">
        <v>0</v>
      </c>
      <c r="T16">
        <v>868717340.24000001</v>
      </c>
      <c r="U16">
        <v>0</v>
      </c>
      <c r="V16">
        <v>894553702.73000002</v>
      </c>
      <c r="W16">
        <v>0</v>
      </c>
      <c r="X16">
        <v>924836218.13999999</v>
      </c>
      <c r="Y16">
        <v>0</v>
      </c>
      <c r="Z16">
        <v>954982152.38999999</v>
      </c>
      <c r="AA16">
        <v>0</v>
      </c>
      <c r="AB16">
        <v>978337002.5</v>
      </c>
      <c r="AC16" t="s">
        <v>46</v>
      </c>
      <c r="AF16" t="s">
        <v>201</v>
      </c>
    </row>
    <row r="17" spans="1:31" x14ac:dyDescent="0.25">
      <c r="A17">
        <v>18</v>
      </c>
      <c r="B17">
        <v>2021</v>
      </c>
      <c r="C17" t="s">
        <v>64</v>
      </c>
      <c r="D17" t="s">
        <v>65</v>
      </c>
      <c r="E17" t="s">
        <v>66</v>
      </c>
      <c r="F17" t="s">
        <v>65</v>
      </c>
      <c r="G17">
        <v>1</v>
      </c>
      <c r="H17" t="s">
        <v>67</v>
      </c>
      <c r="I17" t="s">
        <v>27</v>
      </c>
      <c r="J17">
        <v>1</v>
      </c>
      <c r="K17" t="s">
        <v>71</v>
      </c>
      <c r="L17" t="s">
        <v>72</v>
      </c>
      <c r="O17">
        <v>2</v>
      </c>
      <c r="P17">
        <v>40541886</v>
      </c>
      <c r="Q17">
        <v>0</v>
      </c>
      <c r="R17">
        <v>41041886</v>
      </c>
      <c r="S17">
        <v>0</v>
      </c>
      <c r="T17">
        <v>41341886</v>
      </c>
      <c r="U17">
        <v>0</v>
      </c>
      <c r="V17">
        <v>41721886</v>
      </c>
      <c r="W17">
        <v>0</v>
      </c>
      <c r="X17">
        <v>42121886</v>
      </c>
      <c r="Y17">
        <v>0</v>
      </c>
      <c r="Z17">
        <v>42571886</v>
      </c>
      <c r="AA17">
        <v>0</v>
      </c>
      <c r="AB17">
        <v>43071886</v>
      </c>
      <c r="AC17" t="s">
        <v>30</v>
      </c>
      <c r="AE17" t="s">
        <v>73</v>
      </c>
    </row>
    <row r="18" spans="1:31" x14ac:dyDescent="0.25">
      <c r="A18">
        <v>16</v>
      </c>
      <c r="B18">
        <v>2021</v>
      </c>
      <c r="C18" t="s">
        <v>64</v>
      </c>
      <c r="D18" t="s">
        <v>65</v>
      </c>
      <c r="E18" t="s">
        <v>66</v>
      </c>
      <c r="F18" t="s">
        <v>65</v>
      </c>
      <c r="G18">
        <v>1</v>
      </c>
      <c r="H18" t="s">
        <v>67</v>
      </c>
      <c r="I18" t="s">
        <v>27</v>
      </c>
      <c r="J18">
        <v>1</v>
      </c>
      <c r="K18" t="s">
        <v>74</v>
      </c>
      <c r="L18" t="s">
        <v>75</v>
      </c>
      <c r="M18" t="s">
        <v>76</v>
      </c>
      <c r="N18" t="s">
        <v>77</v>
      </c>
      <c r="O18">
        <v>3.1</v>
      </c>
      <c r="P18">
        <v>187824018</v>
      </c>
      <c r="Q18">
        <v>0</v>
      </c>
      <c r="R18">
        <v>187824018</v>
      </c>
      <c r="S18">
        <v>0</v>
      </c>
      <c r="T18">
        <v>201961310.00999999</v>
      </c>
      <c r="U18">
        <v>0</v>
      </c>
      <c r="V18">
        <v>206000536.21000001</v>
      </c>
      <c r="W18">
        <v>0</v>
      </c>
      <c r="X18">
        <v>208060541.58000001</v>
      </c>
      <c r="Y18">
        <v>0</v>
      </c>
      <c r="Z18">
        <v>210141146.99000001</v>
      </c>
      <c r="AA18">
        <v>0</v>
      </c>
      <c r="AB18">
        <v>212242558.46000001</v>
      </c>
      <c r="AC18" t="s">
        <v>78</v>
      </c>
      <c r="AD18" t="s">
        <v>79</v>
      </c>
      <c r="AE18" t="s">
        <v>80</v>
      </c>
    </row>
    <row r="19" spans="1:31" x14ac:dyDescent="0.25">
      <c r="A19">
        <v>35</v>
      </c>
      <c r="B19">
        <v>2021</v>
      </c>
      <c r="C19" t="s">
        <v>64</v>
      </c>
      <c r="D19" t="s">
        <v>65</v>
      </c>
      <c r="E19" t="s">
        <v>66</v>
      </c>
      <c r="F19" t="s">
        <v>65</v>
      </c>
      <c r="G19">
        <v>1</v>
      </c>
      <c r="H19" t="s">
        <v>67</v>
      </c>
      <c r="I19" t="s">
        <v>27</v>
      </c>
      <c r="J19">
        <v>1</v>
      </c>
      <c r="K19" t="s">
        <v>74</v>
      </c>
      <c r="L19" t="s">
        <v>75</v>
      </c>
      <c r="M19" t="s">
        <v>81</v>
      </c>
      <c r="N19" t="s">
        <v>75</v>
      </c>
      <c r="O19">
        <v>3.2</v>
      </c>
      <c r="P19">
        <v>22619033</v>
      </c>
      <c r="Q19">
        <v>0</v>
      </c>
      <c r="R19">
        <v>22619033</v>
      </c>
      <c r="S19">
        <v>0</v>
      </c>
      <c r="T19">
        <v>22619033</v>
      </c>
      <c r="U19">
        <v>0</v>
      </c>
      <c r="V19">
        <v>22619033</v>
      </c>
      <c r="W19">
        <v>0</v>
      </c>
      <c r="X19">
        <v>22619033</v>
      </c>
      <c r="Y19">
        <v>0</v>
      </c>
      <c r="Z19">
        <v>22619033</v>
      </c>
      <c r="AA19">
        <v>0</v>
      </c>
      <c r="AB19">
        <v>22619033</v>
      </c>
      <c r="AC19" t="s">
        <v>78</v>
      </c>
      <c r="AE19" t="s">
        <v>82</v>
      </c>
    </row>
    <row r="20" spans="1:31" x14ac:dyDescent="0.25">
      <c r="A20">
        <v>8</v>
      </c>
      <c r="B20">
        <v>2021</v>
      </c>
      <c r="C20" t="s">
        <v>64</v>
      </c>
      <c r="D20" t="s">
        <v>65</v>
      </c>
      <c r="E20" t="s">
        <v>66</v>
      </c>
      <c r="F20" t="s">
        <v>65</v>
      </c>
      <c r="G20">
        <v>1</v>
      </c>
      <c r="H20" t="s">
        <v>67</v>
      </c>
      <c r="I20" t="s">
        <v>27</v>
      </c>
      <c r="J20">
        <v>1</v>
      </c>
      <c r="K20" t="s">
        <v>58</v>
      </c>
      <c r="L20" t="s">
        <v>59</v>
      </c>
      <c r="M20" t="s">
        <v>83</v>
      </c>
      <c r="N20" t="s">
        <v>83</v>
      </c>
      <c r="O20">
        <v>4.0999999999999996</v>
      </c>
      <c r="P20">
        <v>24693101</v>
      </c>
      <c r="Q20">
        <v>0</v>
      </c>
      <c r="R20">
        <v>25122101</v>
      </c>
      <c r="S20">
        <v>0</v>
      </c>
      <c r="T20">
        <v>25397101</v>
      </c>
      <c r="U20">
        <v>0</v>
      </c>
      <c r="V20">
        <v>25747101</v>
      </c>
      <c r="W20">
        <v>0</v>
      </c>
      <c r="X20">
        <v>26197101</v>
      </c>
      <c r="Y20">
        <v>0</v>
      </c>
      <c r="Z20">
        <v>26797101</v>
      </c>
      <c r="AA20">
        <v>0</v>
      </c>
      <c r="AB20">
        <v>27397101</v>
      </c>
      <c r="AC20" t="s">
        <v>30</v>
      </c>
      <c r="AE20" t="s">
        <v>84</v>
      </c>
    </row>
    <row r="21" spans="1:31" x14ac:dyDescent="0.25">
      <c r="A21">
        <v>9</v>
      </c>
      <c r="B21">
        <v>2021</v>
      </c>
      <c r="C21" t="s">
        <v>64</v>
      </c>
      <c r="D21" t="s">
        <v>65</v>
      </c>
      <c r="E21" t="s">
        <v>66</v>
      </c>
      <c r="F21" t="s">
        <v>65</v>
      </c>
      <c r="G21">
        <v>1</v>
      </c>
      <c r="H21" t="s">
        <v>67</v>
      </c>
      <c r="I21" t="s">
        <v>27</v>
      </c>
      <c r="J21">
        <v>1</v>
      </c>
      <c r="K21" t="s">
        <v>58</v>
      </c>
      <c r="L21" t="s">
        <v>59</v>
      </c>
      <c r="M21" t="s">
        <v>58</v>
      </c>
      <c r="N21" t="s">
        <v>59</v>
      </c>
      <c r="O21">
        <v>4.2</v>
      </c>
      <c r="P21">
        <v>8497751</v>
      </c>
      <c r="Q21">
        <v>0</v>
      </c>
      <c r="R21">
        <v>8497751</v>
      </c>
      <c r="S21">
        <v>0</v>
      </c>
      <c r="T21">
        <v>7497751</v>
      </c>
      <c r="U21">
        <v>0</v>
      </c>
      <c r="V21">
        <v>7497751</v>
      </c>
      <c r="W21">
        <v>0</v>
      </c>
      <c r="X21">
        <v>7497751</v>
      </c>
      <c r="Y21">
        <v>0</v>
      </c>
      <c r="Z21">
        <v>7817751</v>
      </c>
      <c r="AA21">
        <v>0</v>
      </c>
      <c r="AB21">
        <v>8167751</v>
      </c>
      <c r="AC21" t="s">
        <v>30</v>
      </c>
      <c r="AE21" t="s">
        <v>85</v>
      </c>
    </row>
    <row r="22" spans="1:31" x14ac:dyDescent="0.25">
      <c r="A22">
        <v>14</v>
      </c>
      <c r="B22">
        <v>2021</v>
      </c>
      <c r="C22" t="s">
        <v>64</v>
      </c>
      <c r="D22" t="s">
        <v>65</v>
      </c>
      <c r="E22" t="s">
        <v>66</v>
      </c>
      <c r="F22" t="s">
        <v>65</v>
      </c>
      <c r="G22">
        <v>1</v>
      </c>
      <c r="H22" t="s">
        <v>67</v>
      </c>
      <c r="I22" t="s">
        <v>32</v>
      </c>
      <c r="J22">
        <v>2</v>
      </c>
      <c r="K22" t="s">
        <v>33</v>
      </c>
      <c r="L22" t="s">
        <v>34</v>
      </c>
      <c r="M22" t="s">
        <v>35</v>
      </c>
      <c r="N22" t="s">
        <v>36</v>
      </c>
      <c r="O22">
        <v>1.1000000000000001</v>
      </c>
      <c r="P22">
        <v>265190226</v>
      </c>
      <c r="Q22">
        <v>0</v>
      </c>
      <c r="R22">
        <v>262190226</v>
      </c>
      <c r="S22">
        <v>0</v>
      </c>
      <c r="T22">
        <v>267690226</v>
      </c>
      <c r="U22">
        <v>0</v>
      </c>
      <c r="V22">
        <v>272867128.25999999</v>
      </c>
      <c r="W22">
        <v>0</v>
      </c>
      <c r="X22">
        <v>278095799.54000002</v>
      </c>
      <c r="Y22">
        <v>0</v>
      </c>
      <c r="Z22">
        <v>283376757.54000002</v>
      </c>
      <c r="AA22">
        <v>0</v>
      </c>
      <c r="AB22">
        <v>288710525.12</v>
      </c>
      <c r="AC22" t="s">
        <v>30</v>
      </c>
      <c r="AE22" t="s">
        <v>37</v>
      </c>
    </row>
    <row r="23" spans="1:31" x14ac:dyDescent="0.25">
      <c r="A23">
        <v>19</v>
      </c>
      <c r="B23">
        <v>2021</v>
      </c>
      <c r="C23" t="s">
        <v>64</v>
      </c>
      <c r="D23" t="s">
        <v>65</v>
      </c>
      <c r="E23" t="s">
        <v>66</v>
      </c>
      <c r="F23" t="s">
        <v>65</v>
      </c>
      <c r="G23">
        <v>1</v>
      </c>
      <c r="H23" t="s">
        <v>67</v>
      </c>
      <c r="I23" t="s">
        <v>32</v>
      </c>
      <c r="J23">
        <v>2</v>
      </c>
      <c r="K23" t="s">
        <v>33</v>
      </c>
      <c r="L23" t="s">
        <v>34</v>
      </c>
      <c r="M23" t="s">
        <v>38</v>
      </c>
      <c r="N23" t="s">
        <v>39</v>
      </c>
      <c r="O23">
        <v>1.2</v>
      </c>
      <c r="P23">
        <v>126229521</v>
      </c>
      <c r="Q23">
        <v>0</v>
      </c>
      <c r="R23">
        <v>125729521</v>
      </c>
      <c r="S23">
        <v>0</v>
      </c>
      <c r="T23">
        <v>126629521</v>
      </c>
      <c r="U23">
        <v>0</v>
      </c>
      <c r="V23">
        <v>128495816.20999999</v>
      </c>
      <c r="W23">
        <v>0</v>
      </c>
      <c r="X23">
        <v>130380774.37</v>
      </c>
      <c r="Y23">
        <v>0</v>
      </c>
      <c r="Z23">
        <v>132284582.11</v>
      </c>
      <c r="AA23">
        <v>0</v>
      </c>
      <c r="AB23">
        <v>134207427.93000001</v>
      </c>
      <c r="AC23" t="s">
        <v>30</v>
      </c>
      <c r="AE23" t="s">
        <v>40</v>
      </c>
    </row>
    <row r="24" spans="1:31" x14ac:dyDescent="0.25">
      <c r="A24">
        <v>21</v>
      </c>
      <c r="B24">
        <v>2021</v>
      </c>
      <c r="C24" t="s">
        <v>64</v>
      </c>
      <c r="D24" t="s">
        <v>65</v>
      </c>
      <c r="E24" t="s">
        <v>66</v>
      </c>
      <c r="F24" t="s">
        <v>65</v>
      </c>
      <c r="G24">
        <v>1</v>
      </c>
      <c r="H24" t="s">
        <v>67</v>
      </c>
      <c r="I24" t="s">
        <v>32</v>
      </c>
      <c r="J24">
        <v>2</v>
      </c>
      <c r="K24" t="s">
        <v>33</v>
      </c>
      <c r="L24" t="s">
        <v>34</v>
      </c>
      <c r="M24" t="s">
        <v>41</v>
      </c>
      <c r="N24" t="s">
        <v>42</v>
      </c>
      <c r="O24">
        <v>1.3</v>
      </c>
      <c r="P24">
        <v>23548799</v>
      </c>
      <c r="Q24">
        <v>0</v>
      </c>
      <c r="R24">
        <v>24048799</v>
      </c>
      <c r="S24">
        <v>0</v>
      </c>
      <c r="T24">
        <v>24348799</v>
      </c>
      <c r="U24">
        <v>0</v>
      </c>
      <c r="V24">
        <v>24648799</v>
      </c>
      <c r="W24">
        <v>0</v>
      </c>
      <c r="X24">
        <v>24948799</v>
      </c>
      <c r="Y24">
        <v>0</v>
      </c>
      <c r="Z24">
        <v>25248799</v>
      </c>
      <c r="AA24">
        <v>0</v>
      </c>
      <c r="AB24">
        <v>25548799</v>
      </c>
      <c r="AC24" t="s">
        <v>30</v>
      </c>
      <c r="AE24" t="s">
        <v>43</v>
      </c>
    </row>
    <row r="25" spans="1:31" x14ac:dyDescent="0.25">
      <c r="A25">
        <v>22</v>
      </c>
      <c r="B25">
        <v>2021</v>
      </c>
      <c r="C25" t="s">
        <v>64</v>
      </c>
      <c r="D25" t="s">
        <v>65</v>
      </c>
      <c r="E25" t="s">
        <v>66</v>
      </c>
      <c r="F25" t="s">
        <v>65</v>
      </c>
      <c r="G25">
        <v>1</v>
      </c>
      <c r="H25" t="s">
        <v>67</v>
      </c>
      <c r="I25" t="s">
        <v>32</v>
      </c>
      <c r="J25">
        <v>2</v>
      </c>
      <c r="K25" t="s">
        <v>33</v>
      </c>
      <c r="L25" t="s">
        <v>34</v>
      </c>
      <c r="M25" t="s">
        <v>86</v>
      </c>
      <c r="N25" t="s">
        <v>87</v>
      </c>
      <c r="O25">
        <v>1.4</v>
      </c>
      <c r="P25">
        <v>36850919</v>
      </c>
      <c r="Q25">
        <v>0</v>
      </c>
      <c r="R25">
        <v>36850919</v>
      </c>
      <c r="S25">
        <v>0</v>
      </c>
      <c r="T25">
        <v>37225919</v>
      </c>
      <c r="U25">
        <v>0</v>
      </c>
      <c r="V25">
        <v>37600919</v>
      </c>
      <c r="W25">
        <v>0</v>
      </c>
      <c r="X25">
        <v>37975919</v>
      </c>
      <c r="Y25">
        <v>0</v>
      </c>
      <c r="Z25">
        <v>38350919</v>
      </c>
      <c r="AA25">
        <v>0</v>
      </c>
      <c r="AB25">
        <v>38725919</v>
      </c>
      <c r="AC25" t="s">
        <v>30</v>
      </c>
      <c r="AD25" t="s">
        <v>88</v>
      </c>
      <c r="AE25" t="s">
        <v>89</v>
      </c>
    </row>
    <row r="26" spans="1:31" x14ac:dyDescent="0.25">
      <c r="A26">
        <v>9011</v>
      </c>
      <c r="B26">
        <v>2021</v>
      </c>
      <c r="C26" t="s">
        <v>64</v>
      </c>
      <c r="D26" t="s">
        <v>65</v>
      </c>
      <c r="E26" t="s">
        <v>66</v>
      </c>
      <c r="F26" t="s">
        <v>65</v>
      </c>
      <c r="G26">
        <v>1</v>
      </c>
      <c r="H26" t="s">
        <v>67</v>
      </c>
      <c r="I26" t="s">
        <v>32</v>
      </c>
      <c r="J26">
        <v>2</v>
      </c>
      <c r="K26" t="s">
        <v>44</v>
      </c>
      <c r="L26" t="s">
        <v>45</v>
      </c>
      <c r="O26">
        <v>2.1</v>
      </c>
      <c r="P26">
        <v>150646792.08000001</v>
      </c>
      <c r="Q26">
        <v>0</v>
      </c>
      <c r="R26">
        <v>149351945.08000001</v>
      </c>
      <c r="S26">
        <v>0</v>
      </c>
      <c r="T26">
        <v>157126756.21000001</v>
      </c>
      <c r="U26">
        <v>0</v>
      </c>
      <c r="V26">
        <v>163913749.75999999</v>
      </c>
      <c r="W26">
        <v>0</v>
      </c>
      <c r="X26">
        <v>170979873.37</v>
      </c>
      <c r="Y26">
        <v>0</v>
      </c>
      <c r="Z26">
        <v>178320720.66</v>
      </c>
      <c r="AA26">
        <v>0</v>
      </c>
      <c r="AB26">
        <v>185956876.93000001</v>
      </c>
      <c r="AC26" t="s">
        <v>46</v>
      </c>
      <c r="AE26" t="s">
        <v>199</v>
      </c>
    </row>
    <row r="27" spans="1:31" x14ac:dyDescent="0.25">
      <c r="A27">
        <v>8011</v>
      </c>
      <c r="B27">
        <v>2021</v>
      </c>
      <c r="C27" t="s">
        <v>64</v>
      </c>
      <c r="D27" t="s">
        <v>65</v>
      </c>
      <c r="E27" t="s">
        <v>66</v>
      </c>
      <c r="F27" t="s">
        <v>65</v>
      </c>
      <c r="G27">
        <v>1</v>
      </c>
      <c r="H27" t="s">
        <v>67</v>
      </c>
      <c r="I27" t="s">
        <v>32</v>
      </c>
      <c r="J27">
        <v>2</v>
      </c>
      <c r="K27" t="s">
        <v>47</v>
      </c>
      <c r="L27" t="s">
        <v>48</v>
      </c>
      <c r="O27">
        <v>3.1</v>
      </c>
      <c r="P27">
        <v>0</v>
      </c>
      <c r="Q27">
        <v>0</v>
      </c>
      <c r="R27">
        <v>0</v>
      </c>
      <c r="S27">
        <v>0</v>
      </c>
      <c r="T27">
        <v>3943197.47</v>
      </c>
      <c r="U27">
        <v>0</v>
      </c>
      <c r="V27">
        <v>4013629.4399999999</v>
      </c>
      <c r="W27">
        <v>0</v>
      </c>
      <c r="X27">
        <v>4084765.74</v>
      </c>
      <c r="Y27">
        <v>0</v>
      </c>
      <c r="Z27">
        <v>4156613.4</v>
      </c>
      <c r="AA27">
        <v>0</v>
      </c>
      <c r="AB27">
        <v>4229179.53</v>
      </c>
      <c r="AC27" t="s">
        <v>46</v>
      </c>
      <c r="AE27" t="s">
        <v>200</v>
      </c>
    </row>
    <row r="28" spans="1:31" x14ac:dyDescent="0.25">
      <c r="A28">
        <v>354</v>
      </c>
      <c r="B28">
        <v>2021</v>
      </c>
      <c r="C28" t="s">
        <v>64</v>
      </c>
      <c r="D28" t="s">
        <v>65</v>
      </c>
      <c r="E28" t="s">
        <v>66</v>
      </c>
      <c r="F28" t="s">
        <v>65</v>
      </c>
      <c r="G28">
        <v>1</v>
      </c>
      <c r="H28" t="s">
        <v>67</v>
      </c>
      <c r="I28" t="s">
        <v>32</v>
      </c>
      <c r="J28">
        <v>2</v>
      </c>
      <c r="K28" t="s">
        <v>49</v>
      </c>
      <c r="L28" t="s">
        <v>50</v>
      </c>
      <c r="M28" t="s">
        <v>54</v>
      </c>
      <c r="N28" t="s">
        <v>55</v>
      </c>
      <c r="O28">
        <v>5</v>
      </c>
      <c r="P28">
        <v>226401752</v>
      </c>
      <c r="Q28">
        <v>0</v>
      </c>
      <c r="R28">
        <v>228401752</v>
      </c>
      <c r="S28">
        <v>0</v>
      </c>
      <c r="T28">
        <v>237401752</v>
      </c>
      <c r="U28">
        <v>0</v>
      </c>
      <c r="V28">
        <v>241401752</v>
      </c>
      <c r="W28">
        <v>0</v>
      </c>
      <c r="X28">
        <v>245401752</v>
      </c>
      <c r="Y28">
        <v>0</v>
      </c>
      <c r="Z28">
        <v>248901752</v>
      </c>
      <c r="AA28">
        <v>0</v>
      </c>
      <c r="AB28">
        <v>252401752</v>
      </c>
      <c r="AC28" t="s">
        <v>30</v>
      </c>
      <c r="AE28" t="s">
        <v>56</v>
      </c>
    </row>
    <row r="29" spans="1:31" x14ac:dyDescent="0.25">
      <c r="A29">
        <v>376</v>
      </c>
      <c r="B29">
        <v>2021</v>
      </c>
      <c r="C29" t="s">
        <v>64</v>
      </c>
      <c r="D29" t="s">
        <v>65</v>
      </c>
      <c r="E29" t="s">
        <v>66</v>
      </c>
      <c r="F29" t="s">
        <v>65</v>
      </c>
      <c r="G29">
        <v>1</v>
      </c>
      <c r="H29" t="s">
        <v>67</v>
      </c>
      <c r="I29" t="s">
        <v>32</v>
      </c>
      <c r="J29">
        <v>2</v>
      </c>
      <c r="K29" t="s">
        <v>49</v>
      </c>
      <c r="L29" t="s">
        <v>50</v>
      </c>
      <c r="M29" t="s">
        <v>51</v>
      </c>
      <c r="N29" t="s">
        <v>52</v>
      </c>
      <c r="O29">
        <v>5.0999999999999996</v>
      </c>
      <c r="P29">
        <v>222391851</v>
      </c>
      <c r="Q29">
        <v>0</v>
      </c>
      <c r="R29">
        <v>241391851</v>
      </c>
      <c r="S29">
        <v>0</v>
      </c>
      <c r="T29">
        <v>231391851</v>
      </c>
      <c r="U29">
        <v>0</v>
      </c>
      <c r="V29">
        <v>241391851</v>
      </c>
      <c r="W29">
        <v>0</v>
      </c>
      <c r="X29">
        <v>253891851</v>
      </c>
      <c r="Y29">
        <v>0</v>
      </c>
      <c r="Z29">
        <v>267391851</v>
      </c>
      <c r="AA29">
        <v>0</v>
      </c>
      <c r="AB29">
        <v>273991851</v>
      </c>
      <c r="AC29" t="s">
        <v>30</v>
      </c>
      <c r="AE29" t="s">
        <v>90</v>
      </c>
    </row>
    <row r="30" spans="1:31" x14ac:dyDescent="0.25">
      <c r="A30">
        <v>2</v>
      </c>
      <c r="B30">
        <v>2021</v>
      </c>
      <c r="C30" t="s">
        <v>64</v>
      </c>
      <c r="D30" t="s">
        <v>65</v>
      </c>
      <c r="E30" t="s">
        <v>66</v>
      </c>
      <c r="F30" t="s">
        <v>65</v>
      </c>
      <c r="G30">
        <v>1</v>
      </c>
      <c r="H30" t="s">
        <v>67</v>
      </c>
      <c r="I30" t="s">
        <v>32</v>
      </c>
      <c r="J30">
        <v>2</v>
      </c>
      <c r="K30" t="s">
        <v>49</v>
      </c>
      <c r="L30" t="s">
        <v>50</v>
      </c>
      <c r="M30" t="s">
        <v>91</v>
      </c>
      <c r="N30" t="s">
        <v>92</v>
      </c>
      <c r="O30">
        <v>5.2</v>
      </c>
      <c r="P30">
        <v>80175502</v>
      </c>
      <c r="Q30">
        <v>0</v>
      </c>
      <c r="R30">
        <v>80175502</v>
      </c>
      <c r="S30">
        <v>0</v>
      </c>
      <c r="T30">
        <v>81618661</v>
      </c>
      <c r="U30">
        <v>0</v>
      </c>
      <c r="V30">
        <v>83087797</v>
      </c>
      <c r="W30">
        <v>0</v>
      </c>
      <c r="X30">
        <v>84583377</v>
      </c>
      <c r="Y30">
        <v>0</v>
      </c>
      <c r="Z30">
        <v>86105878</v>
      </c>
      <c r="AA30">
        <v>0</v>
      </c>
      <c r="AB30">
        <v>87655784</v>
      </c>
      <c r="AC30" t="s">
        <v>78</v>
      </c>
      <c r="AD30" t="s">
        <v>93</v>
      </c>
      <c r="AE30" t="s">
        <v>94</v>
      </c>
    </row>
    <row r="31" spans="1:31" x14ac:dyDescent="0.25">
      <c r="A31">
        <v>23</v>
      </c>
      <c r="B31">
        <v>2021</v>
      </c>
      <c r="C31" t="s">
        <v>64</v>
      </c>
      <c r="D31" t="s">
        <v>65</v>
      </c>
      <c r="E31" t="s">
        <v>66</v>
      </c>
      <c r="F31" t="s">
        <v>65</v>
      </c>
      <c r="G31">
        <v>2</v>
      </c>
      <c r="H31" t="s">
        <v>26</v>
      </c>
      <c r="I31" t="s">
        <v>27</v>
      </c>
      <c r="J31">
        <v>1</v>
      </c>
      <c r="K31" t="s">
        <v>95</v>
      </c>
      <c r="L31" t="s">
        <v>96</v>
      </c>
      <c r="O31">
        <v>1</v>
      </c>
      <c r="P31">
        <v>166531723</v>
      </c>
      <c r="Q31">
        <v>0</v>
      </c>
      <c r="R31">
        <v>105531723</v>
      </c>
      <c r="S31">
        <v>0</v>
      </c>
      <c r="T31">
        <v>154076428</v>
      </c>
      <c r="U31">
        <v>0</v>
      </c>
      <c r="V31">
        <v>165949958</v>
      </c>
      <c r="W31">
        <v>0</v>
      </c>
      <c r="X31">
        <v>173608514</v>
      </c>
      <c r="Y31">
        <v>0</v>
      </c>
      <c r="Z31">
        <v>188263399</v>
      </c>
      <c r="AA31">
        <v>0</v>
      </c>
      <c r="AB31">
        <v>194575735</v>
      </c>
      <c r="AC31" t="s">
        <v>30</v>
      </c>
      <c r="AE31" t="s">
        <v>97</v>
      </c>
    </row>
    <row r="32" spans="1:31" x14ac:dyDescent="0.25">
      <c r="A32">
        <v>401</v>
      </c>
      <c r="B32">
        <v>2021</v>
      </c>
      <c r="C32" t="s">
        <v>64</v>
      </c>
      <c r="D32" t="s">
        <v>65</v>
      </c>
      <c r="E32" t="s">
        <v>66</v>
      </c>
      <c r="F32" t="s">
        <v>65</v>
      </c>
      <c r="G32">
        <v>2</v>
      </c>
      <c r="H32" t="s">
        <v>26</v>
      </c>
      <c r="I32" t="s">
        <v>27</v>
      </c>
      <c r="J32">
        <v>1</v>
      </c>
      <c r="K32" t="s">
        <v>98</v>
      </c>
      <c r="L32" t="s">
        <v>99</v>
      </c>
      <c r="O32">
        <v>2</v>
      </c>
      <c r="P32">
        <v>6940575</v>
      </c>
      <c r="Q32">
        <v>0</v>
      </c>
      <c r="R32">
        <v>3440575</v>
      </c>
      <c r="S32">
        <v>0</v>
      </c>
      <c r="T32">
        <v>6089020</v>
      </c>
      <c r="U32">
        <v>0</v>
      </c>
      <c r="V32">
        <v>6647916</v>
      </c>
      <c r="W32">
        <v>0</v>
      </c>
      <c r="X32">
        <v>6762544</v>
      </c>
      <c r="Y32">
        <v>0</v>
      </c>
      <c r="Z32">
        <v>6879281</v>
      </c>
      <c r="AA32">
        <v>0</v>
      </c>
      <c r="AB32">
        <v>7016867</v>
      </c>
      <c r="AC32" t="s">
        <v>30</v>
      </c>
      <c r="AE32" t="s">
        <v>100</v>
      </c>
    </row>
    <row r="33" spans="1:31" x14ac:dyDescent="0.25">
      <c r="A33">
        <v>403</v>
      </c>
      <c r="B33">
        <v>2021</v>
      </c>
      <c r="C33" t="s">
        <v>64</v>
      </c>
      <c r="D33" t="s">
        <v>65</v>
      </c>
      <c r="E33" t="s">
        <v>66</v>
      </c>
      <c r="F33" t="s">
        <v>65</v>
      </c>
      <c r="G33">
        <v>2</v>
      </c>
      <c r="H33" t="s">
        <v>26</v>
      </c>
      <c r="I33" t="s">
        <v>27</v>
      </c>
      <c r="J33">
        <v>1</v>
      </c>
      <c r="K33" t="s">
        <v>101</v>
      </c>
      <c r="L33" t="s">
        <v>102</v>
      </c>
      <c r="O33">
        <v>3.1</v>
      </c>
      <c r="P33">
        <v>16336350</v>
      </c>
      <c r="Q33">
        <v>0</v>
      </c>
      <c r="R33">
        <v>12536350</v>
      </c>
      <c r="S33">
        <v>0</v>
      </c>
      <c r="T33">
        <v>16336350</v>
      </c>
      <c r="U33">
        <v>0</v>
      </c>
      <c r="V33">
        <v>16663077</v>
      </c>
      <c r="W33">
        <v>0</v>
      </c>
      <c r="X33">
        <v>16996339</v>
      </c>
      <c r="Y33">
        <v>0</v>
      </c>
      <c r="Z33">
        <v>17336266</v>
      </c>
      <c r="AA33">
        <v>0</v>
      </c>
      <c r="AB33">
        <v>17682991</v>
      </c>
      <c r="AC33" t="s">
        <v>30</v>
      </c>
      <c r="AE33" t="s">
        <v>103</v>
      </c>
    </row>
    <row r="34" spans="1:31" x14ac:dyDescent="0.25">
      <c r="A34">
        <v>407</v>
      </c>
      <c r="B34">
        <v>2021</v>
      </c>
      <c r="C34" t="s">
        <v>64</v>
      </c>
      <c r="D34" t="s">
        <v>65</v>
      </c>
      <c r="E34" t="s">
        <v>66</v>
      </c>
      <c r="F34" t="s">
        <v>65</v>
      </c>
      <c r="G34">
        <v>2</v>
      </c>
      <c r="H34" t="s">
        <v>26</v>
      </c>
      <c r="I34" t="s">
        <v>27</v>
      </c>
      <c r="J34">
        <v>1</v>
      </c>
      <c r="K34" t="s">
        <v>28</v>
      </c>
      <c r="L34" t="s">
        <v>29</v>
      </c>
      <c r="O34">
        <v>3.2</v>
      </c>
      <c r="P34">
        <v>47464662</v>
      </c>
      <c r="Q34">
        <v>0</v>
      </c>
      <c r="R34">
        <v>33564662</v>
      </c>
      <c r="S34">
        <v>0</v>
      </c>
      <c r="T34">
        <v>44803592</v>
      </c>
      <c r="U34">
        <v>0</v>
      </c>
      <c r="V34">
        <v>45699664</v>
      </c>
      <c r="W34">
        <v>0</v>
      </c>
      <c r="X34">
        <v>46613657</v>
      </c>
      <c r="Y34">
        <v>0</v>
      </c>
      <c r="Z34">
        <v>47545930</v>
      </c>
      <c r="AA34">
        <v>0</v>
      </c>
      <c r="AB34">
        <v>48496849</v>
      </c>
      <c r="AC34" t="s">
        <v>30</v>
      </c>
      <c r="AE34" t="s">
        <v>104</v>
      </c>
    </row>
    <row r="35" spans="1:31" x14ac:dyDescent="0.25">
      <c r="A35">
        <v>40</v>
      </c>
      <c r="B35">
        <v>2021</v>
      </c>
      <c r="C35" t="s">
        <v>64</v>
      </c>
      <c r="D35" t="s">
        <v>65</v>
      </c>
      <c r="E35" t="s">
        <v>66</v>
      </c>
      <c r="F35" t="s">
        <v>65</v>
      </c>
      <c r="G35">
        <v>2</v>
      </c>
      <c r="H35" t="s">
        <v>26</v>
      </c>
      <c r="I35" t="s">
        <v>32</v>
      </c>
      <c r="J35">
        <v>2</v>
      </c>
      <c r="K35" t="s">
        <v>33</v>
      </c>
      <c r="L35" t="s">
        <v>34</v>
      </c>
      <c r="M35" t="s">
        <v>35</v>
      </c>
      <c r="N35" t="s">
        <v>36</v>
      </c>
      <c r="O35">
        <v>1.1000000000000001</v>
      </c>
      <c r="P35">
        <v>5078592</v>
      </c>
      <c r="Q35">
        <v>0</v>
      </c>
      <c r="R35">
        <v>4513455</v>
      </c>
      <c r="S35">
        <v>0</v>
      </c>
      <c r="T35">
        <v>5078592</v>
      </c>
      <c r="U35">
        <v>0</v>
      </c>
      <c r="V35">
        <v>5230949.92</v>
      </c>
      <c r="W35">
        <v>0</v>
      </c>
      <c r="X35">
        <v>5386862.4199999999</v>
      </c>
      <c r="Y35">
        <v>0</v>
      </c>
      <c r="Z35">
        <v>5546406.04</v>
      </c>
      <c r="AA35">
        <v>0</v>
      </c>
      <c r="AB35">
        <v>5709659.0999999996</v>
      </c>
      <c r="AC35" t="s">
        <v>30</v>
      </c>
      <c r="AE35" t="s">
        <v>37</v>
      </c>
    </row>
    <row r="36" spans="1:31" x14ac:dyDescent="0.25">
      <c r="A36">
        <v>20</v>
      </c>
      <c r="B36">
        <v>2021</v>
      </c>
      <c r="C36" t="s">
        <v>64</v>
      </c>
      <c r="D36" t="s">
        <v>65</v>
      </c>
      <c r="E36" t="s">
        <v>66</v>
      </c>
      <c r="F36" t="s">
        <v>65</v>
      </c>
      <c r="G36">
        <v>2</v>
      </c>
      <c r="H36" t="s">
        <v>26</v>
      </c>
      <c r="I36" t="s">
        <v>32</v>
      </c>
      <c r="J36">
        <v>2</v>
      </c>
      <c r="K36" t="s">
        <v>33</v>
      </c>
      <c r="L36" t="s">
        <v>34</v>
      </c>
      <c r="M36" t="s">
        <v>38</v>
      </c>
      <c r="N36" t="s">
        <v>39</v>
      </c>
      <c r="O36">
        <v>1.2</v>
      </c>
      <c r="P36">
        <v>48909721</v>
      </c>
      <c r="Q36">
        <v>0</v>
      </c>
      <c r="R36">
        <v>45136780</v>
      </c>
      <c r="S36">
        <v>0</v>
      </c>
      <c r="T36">
        <v>46039516</v>
      </c>
      <c r="U36">
        <v>0</v>
      </c>
      <c r="V36">
        <v>47420701.159999996</v>
      </c>
      <c r="W36">
        <v>0</v>
      </c>
      <c r="X36">
        <v>48834114.170000002</v>
      </c>
      <c r="Y36">
        <v>0</v>
      </c>
      <c r="Z36">
        <v>50280445.310000002</v>
      </c>
      <c r="AA36">
        <v>0</v>
      </c>
      <c r="AB36">
        <v>51760399.759999998</v>
      </c>
      <c r="AC36" t="s">
        <v>30</v>
      </c>
      <c r="AE36" t="s">
        <v>40</v>
      </c>
    </row>
    <row r="37" spans="1:31" x14ac:dyDescent="0.25">
      <c r="A37">
        <v>322</v>
      </c>
      <c r="B37">
        <v>2021</v>
      </c>
      <c r="C37" t="s">
        <v>64</v>
      </c>
      <c r="D37" t="s">
        <v>65</v>
      </c>
      <c r="E37" t="s">
        <v>66</v>
      </c>
      <c r="F37" t="s">
        <v>65</v>
      </c>
      <c r="G37">
        <v>2</v>
      </c>
      <c r="H37" t="s">
        <v>26</v>
      </c>
      <c r="I37" t="s">
        <v>32</v>
      </c>
      <c r="J37">
        <v>2</v>
      </c>
      <c r="K37" t="s">
        <v>33</v>
      </c>
      <c r="L37" t="s">
        <v>34</v>
      </c>
      <c r="M37" t="s">
        <v>41</v>
      </c>
      <c r="N37" t="s">
        <v>42</v>
      </c>
      <c r="O37">
        <v>1.3</v>
      </c>
      <c r="P37">
        <v>17529726</v>
      </c>
      <c r="Q37">
        <v>0</v>
      </c>
      <c r="R37">
        <v>8775186</v>
      </c>
      <c r="S37">
        <v>0</v>
      </c>
      <c r="T37">
        <v>18380386</v>
      </c>
      <c r="U37">
        <v>0</v>
      </c>
      <c r="V37">
        <v>18747994</v>
      </c>
      <c r="W37">
        <v>0</v>
      </c>
      <c r="X37">
        <v>19122954</v>
      </c>
      <c r="Y37">
        <v>0</v>
      </c>
      <c r="Z37">
        <v>19505413</v>
      </c>
      <c r="AA37">
        <v>0</v>
      </c>
      <c r="AB37">
        <v>19895521</v>
      </c>
      <c r="AC37" t="s">
        <v>30</v>
      </c>
      <c r="AE37" t="s">
        <v>43</v>
      </c>
    </row>
    <row r="38" spans="1:31" x14ac:dyDescent="0.25">
      <c r="A38">
        <v>344</v>
      </c>
      <c r="B38">
        <v>2021</v>
      </c>
      <c r="C38" t="s">
        <v>64</v>
      </c>
      <c r="D38" t="s">
        <v>65</v>
      </c>
      <c r="E38" t="s">
        <v>66</v>
      </c>
      <c r="F38" t="s">
        <v>65</v>
      </c>
      <c r="G38">
        <v>2</v>
      </c>
      <c r="H38" t="s">
        <v>26</v>
      </c>
      <c r="I38" t="s">
        <v>32</v>
      </c>
      <c r="J38">
        <v>2</v>
      </c>
      <c r="K38" t="s">
        <v>33</v>
      </c>
      <c r="L38" t="s">
        <v>34</v>
      </c>
      <c r="M38" t="s">
        <v>86</v>
      </c>
      <c r="N38" t="s">
        <v>87</v>
      </c>
      <c r="O38">
        <v>1.4</v>
      </c>
      <c r="P38">
        <v>391625</v>
      </c>
      <c r="Q38">
        <v>0</v>
      </c>
      <c r="R38">
        <v>317726</v>
      </c>
      <c r="S38">
        <v>0</v>
      </c>
      <c r="T38">
        <v>415409</v>
      </c>
      <c r="U38">
        <v>0</v>
      </c>
      <c r="V38">
        <v>423717</v>
      </c>
      <c r="W38">
        <v>0</v>
      </c>
      <c r="X38">
        <v>432191</v>
      </c>
      <c r="Y38">
        <v>0</v>
      </c>
      <c r="Z38">
        <v>440835</v>
      </c>
      <c r="AA38">
        <v>0</v>
      </c>
      <c r="AB38">
        <v>449652</v>
      </c>
      <c r="AC38" t="s">
        <v>30</v>
      </c>
      <c r="AE38" t="s">
        <v>89</v>
      </c>
    </row>
    <row r="39" spans="1:31" x14ac:dyDescent="0.25">
      <c r="A39">
        <v>9012</v>
      </c>
      <c r="B39">
        <v>2021</v>
      </c>
      <c r="C39" t="s">
        <v>64</v>
      </c>
      <c r="D39" t="s">
        <v>65</v>
      </c>
      <c r="E39" t="s">
        <v>66</v>
      </c>
      <c r="F39" t="s">
        <v>65</v>
      </c>
      <c r="G39">
        <v>2</v>
      </c>
      <c r="H39" t="s">
        <v>26</v>
      </c>
      <c r="I39" t="s">
        <v>32</v>
      </c>
      <c r="J39">
        <v>2</v>
      </c>
      <c r="K39" t="s">
        <v>44</v>
      </c>
      <c r="L39" t="s">
        <v>45</v>
      </c>
      <c r="O39">
        <v>2.1</v>
      </c>
      <c r="P39">
        <v>21989443.43</v>
      </c>
      <c r="Q39">
        <v>0</v>
      </c>
      <c r="R39">
        <v>19958585.280000001</v>
      </c>
      <c r="S39">
        <v>0</v>
      </c>
      <c r="T39">
        <v>21856744.370000001</v>
      </c>
      <c r="U39">
        <v>0</v>
      </c>
      <c r="V39">
        <v>23065156.23</v>
      </c>
      <c r="W39">
        <v>0</v>
      </c>
      <c r="X39">
        <v>24333071.850000001</v>
      </c>
      <c r="Y39">
        <v>0</v>
      </c>
      <c r="Z39">
        <v>25669450.059999999</v>
      </c>
      <c r="AA39">
        <v>0</v>
      </c>
      <c r="AB39">
        <v>27070743.539999999</v>
      </c>
      <c r="AC39" t="s">
        <v>46</v>
      </c>
      <c r="AE39" t="s">
        <v>199</v>
      </c>
    </row>
    <row r="40" spans="1:31" x14ac:dyDescent="0.25">
      <c r="A40">
        <v>8012</v>
      </c>
      <c r="B40">
        <v>2021</v>
      </c>
      <c r="C40" t="s">
        <v>64</v>
      </c>
      <c r="D40" t="s">
        <v>65</v>
      </c>
      <c r="E40" t="s">
        <v>66</v>
      </c>
      <c r="F40" t="s">
        <v>65</v>
      </c>
      <c r="G40">
        <v>2</v>
      </c>
      <c r="H40" t="s">
        <v>26</v>
      </c>
      <c r="I40" t="s">
        <v>32</v>
      </c>
      <c r="J40">
        <v>2</v>
      </c>
      <c r="K40" t="s">
        <v>47</v>
      </c>
      <c r="L40" t="s">
        <v>48</v>
      </c>
      <c r="O40">
        <v>3.1</v>
      </c>
      <c r="P40">
        <v>0</v>
      </c>
      <c r="Q40">
        <v>0</v>
      </c>
      <c r="R40">
        <v>0</v>
      </c>
      <c r="S40">
        <v>0</v>
      </c>
      <c r="T40">
        <v>511181.08</v>
      </c>
      <c r="U40">
        <v>0</v>
      </c>
      <c r="V40">
        <v>526516.51</v>
      </c>
      <c r="W40">
        <v>0</v>
      </c>
      <c r="X40">
        <v>542209.76</v>
      </c>
      <c r="Y40">
        <v>0</v>
      </c>
      <c r="Z40">
        <v>558268.51</v>
      </c>
      <c r="AA40">
        <v>0</v>
      </c>
      <c r="AB40">
        <v>574700.59</v>
      </c>
      <c r="AC40" t="s">
        <v>46</v>
      </c>
      <c r="AE40" t="s">
        <v>200</v>
      </c>
    </row>
    <row r="41" spans="1:31" x14ac:dyDescent="0.25">
      <c r="A41">
        <v>375</v>
      </c>
      <c r="B41">
        <v>2021</v>
      </c>
      <c r="C41" t="s">
        <v>64</v>
      </c>
      <c r="D41" t="s">
        <v>65</v>
      </c>
      <c r="E41" t="s">
        <v>66</v>
      </c>
      <c r="F41" t="s">
        <v>65</v>
      </c>
      <c r="G41">
        <v>2</v>
      </c>
      <c r="H41" t="s">
        <v>26</v>
      </c>
      <c r="I41" t="s">
        <v>32</v>
      </c>
      <c r="J41">
        <v>2</v>
      </c>
      <c r="K41" t="s">
        <v>49</v>
      </c>
      <c r="L41" t="s">
        <v>50</v>
      </c>
      <c r="M41" t="s">
        <v>51</v>
      </c>
      <c r="N41" t="s">
        <v>52</v>
      </c>
      <c r="O41">
        <v>4</v>
      </c>
      <c r="P41">
        <v>141563581</v>
      </c>
      <c r="Q41">
        <v>0</v>
      </c>
      <c r="R41">
        <v>125663581</v>
      </c>
      <c r="S41">
        <v>0</v>
      </c>
      <c r="T41">
        <v>141563581</v>
      </c>
      <c r="U41">
        <v>0</v>
      </c>
      <c r="V41">
        <v>144394853</v>
      </c>
      <c r="W41">
        <v>0</v>
      </c>
      <c r="X41">
        <v>147282750</v>
      </c>
      <c r="Y41">
        <v>0</v>
      </c>
      <c r="Z41">
        <v>150228405</v>
      </c>
      <c r="AA41">
        <v>0</v>
      </c>
      <c r="AB41">
        <v>153232973</v>
      </c>
      <c r="AC41" t="s">
        <v>30</v>
      </c>
      <c r="AE41" t="s">
        <v>53</v>
      </c>
    </row>
    <row r="42" spans="1:31" x14ac:dyDescent="0.25">
      <c r="A42">
        <v>356</v>
      </c>
      <c r="B42">
        <v>2021</v>
      </c>
      <c r="C42" t="s">
        <v>64</v>
      </c>
      <c r="D42" t="s">
        <v>65</v>
      </c>
      <c r="E42" t="s">
        <v>66</v>
      </c>
      <c r="F42" t="s">
        <v>65</v>
      </c>
      <c r="G42">
        <v>2</v>
      </c>
      <c r="H42" t="s">
        <v>26</v>
      </c>
      <c r="I42" t="s">
        <v>32</v>
      </c>
      <c r="J42">
        <v>2</v>
      </c>
      <c r="K42" t="s">
        <v>49</v>
      </c>
      <c r="L42" t="s">
        <v>50</v>
      </c>
      <c r="M42" t="s">
        <v>54</v>
      </c>
      <c r="N42" t="s">
        <v>55</v>
      </c>
      <c r="O42">
        <v>4.2</v>
      </c>
      <c r="P42">
        <v>1810622</v>
      </c>
      <c r="Q42">
        <v>0</v>
      </c>
      <c r="R42">
        <v>1744056</v>
      </c>
      <c r="S42">
        <v>0</v>
      </c>
      <c r="T42">
        <v>1810622</v>
      </c>
      <c r="U42">
        <v>0</v>
      </c>
      <c r="V42">
        <v>1846834</v>
      </c>
      <c r="W42">
        <v>0</v>
      </c>
      <c r="X42">
        <v>1883771</v>
      </c>
      <c r="Y42">
        <v>0</v>
      </c>
      <c r="Z42">
        <v>1921446</v>
      </c>
      <c r="AA42">
        <v>0</v>
      </c>
      <c r="AB42">
        <v>1959875</v>
      </c>
      <c r="AC42" t="s">
        <v>30</v>
      </c>
      <c r="AE42" t="s">
        <v>56</v>
      </c>
    </row>
    <row r="43" spans="1:31" x14ac:dyDescent="0.25">
      <c r="A43">
        <v>34</v>
      </c>
      <c r="B43">
        <v>2021</v>
      </c>
      <c r="C43" t="s">
        <v>64</v>
      </c>
      <c r="D43" t="s">
        <v>65</v>
      </c>
      <c r="E43" t="s">
        <v>66</v>
      </c>
      <c r="F43" t="s">
        <v>65</v>
      </c>
      <c r="G43">
        <v>3</v>
      </c>
      <c r="H43" t="s">
        <v>57</v>
      </c>
      <c r="I43" t="s">
        <v>27</v>
      </c>
      <c r="J43">
        <v>1</v>
      </c>
      <c r="K43" t="s">
        <v>71</v>
      </c>
      <c r="L43" t="s">
        <v>72</v>
      </c>
      <c r="O43">
        <v>1</v>
      </c>
      <c r="P43">
        <v>2707963</v>
      </c>
      <c r="Q43">
        <v>0</v>
      </c>
      <c r="R43">
        <v>2707963</v>
      </c>
      <c r="S43">
        <v>0</v>
      </c>
      <c r="T43">
        <v>2752963</v>
      </c>
      <c r="U43">
        <v>0</v>
      </c>
      <c r="V43">
        <v>2802963</v>
      </c>
      <c r="W43">
        <v>0</v>
      </c>
      <c r="X43">
        <v>2852963</v>
      </c>
      <c r="Y43">
        <v>0</v>
      </c>
      <c r="Z43">
        <v>2902963</v>
      </c>
      <c r="AA43">
        <v>0</v>
      </c>
      <c r="AB43">
        <v>2952963</v>
      </c>
      <c r="AC43" t="s">
        <v>30</v>
      </c>
      <c r="AE43" t="s">
        <v>73</v>
      </c>
    </row>
    <row r="44" spans="1:31" x14ac:dyDescent="0.25">
      <c r="A44">
        <v>38</v>
      </c>
      <c r="B44">
        <v>2021</v>
      </c>
      <c r="C44" t="s">
        <v>64</v>
      </c>
      <c r="D44" t="s">
        <v>65</v>
      </c>
      <c r="E44" t="s">
        <v>66</v>
      </c>
      <c r="F44" t="s">
        <v>65</v>
      </c>
      <c r="G44">
        <v>3</v>
      </c>
      <c r="H44" t="s">
        <v>57</v>
      </c>
      <c r="I44" t="s">
        <v>27</v>
      </c>
      <c r="J44">
        <v>1</v>
      </c>
      <c r="K44" t="s">
        <v>74</v>
      </c>
      <c r="L44" t="s">
        <v>75</v>
      </c>
      <c r="M44" t="s">
        <v>81</v>
      </c>
      <c r="N44" t="s">
        <v>75</v>
      </c>
      <c r="O44">
        <v>2.1</v>
      </c>
      <c r="P44">
        <v>7818910</v>
      </c>
      <c r="Q44">
        <v>0</v>
      </c>
      <c r="R44">
        <v>7818910</v>
      </c>
      <c r="S44">
        <v>0</v>
      </c>
      <c r="T44">
        <v>7818910</v>
      </c>
      <c r="U44">
        <v>0</v>
      </c>
      <c r="V44">
        <v>7818910</v>
      </c>
      <c r="W44">
        <v>0</v>
      </c>
      <c r="X44">
        <v>7818910</v>
      </c>
      <c r="Y44">
        <v>0</v>
      </c>
      <c r="Z44">
        <v>7818910</v>
      </c>
      <c r="AA44">
        <v>0</v>
      </c>
      <c r="AB44">
        <v>7818910</v>
      </c>
      <c r="AC44" t="s">
        <v>78</v>
      </c>
      <c r="AE44" t="s">
        <v>105</v>
      </c>
    </row>
    <row r="45" spans="1:31" x14ac:dyDescent="0.25">
      <c r="A45">
        <v>413</v>
      </c>
      <c r="B45">
        <v>2021</v>
      </c>
      <c r="C45" t="s">
        <v>64</v>
      </c>
      <c r="D45" t="s">
        <v>65</v>
      </c>
      <c r="E45" t="s">
        <v>66</v>
      </c>
      <c r="F45" t="s">
        <v>65</v>
      </c>
      <c r="G45">
        <v>3</v>
      </c>
      <c r="H45" t="s">
        <v>57</v>
      </c>
      <c r="I45" t="s">
        <v>27</v>
      </c>
      <c r="J45">
        <v>1</v>
      </c>
      <c r="K45" t="s">
        <v>58</v>
      </c>
      <c r="L45" t="s">
        <v>59</v>
      </c>
      <c r="M45" t="s">
        <v>60</v>
      </c>
      <c r="N45" t="s">
        <v>61</v>
      </c>
      <c r="O45">
        <v>3.1</v>
      </c>
      <c r="P45">
        <v>44369772</v>
      </c>
      <c r="Q45">
        <v>0</v>
      </c>
      <c r="R45">
        <v>64369772</v>
      </c>
      <c r="S45">
        <v>0</v>
      </c>
      <c r="T45">
        <v>69369772</v>
      </c>
      <c r="U45">
        <v>0</v>
      </c>
      <c r="V45">
        <v>74369772</v>
      </c>
      <c r="W45">
        <v>0</v>
      </c>
      <c r="X45">
        <v>79369772</v>
      </c>
      <c r="Y45">
        <v>0</v>
      </c>
      <c r="Z45">
        <v>89369772</v>
      </c>
      <c r="AA45">
        <v>0</v>
      </c>
      <c r="AB45">
        <v>99369772</v>
      </c>
      <c r="AC45" t="s">
        <v>30</v>
      </c>
      <c r="AE45" t="s">
        <v>62</v>
      </c>
    </row>
    <row r="46" spans="1:31" x14ac:dyDescent="0.25">
      <c r="A46">
        <v>10</v>
      </c>
      <c r="B46">
        <v>2021</v>
      </c>
      <c r="C46" t="s">
        <v>64</v>
      </c>
      <c r="D46" t="s">
        <v>65</v>
      </c>
      <c r="E46" t="s">
        <v>66</v>
      </c>
      <c r="F46" t="s">
        <v>65</v>
      </c>
      <c r="G46">
        <v>3</v>
      </c>
      <c r="H46" t="s">
        <v>57</v>
      </c>
      <c r="I46" t="s">
        <v>27</v>
      </c>
      <c r="J46">
        <v>1</v>
      </c>
      <c r="K46" t="s">
        <v>58</v>
      </c>
      <c r="L46" t="s">
        <v>59</v>
      </c>
      <c r="M46" t="s">
        <v>58</v>
      </c>
      <c r="N46" t="s">
        <v>59</v>
      </c>
      <c r="O46">
        <v>3.2</v>
      </c>
      <c r="P46">
        <v>43053148</v>
      </c>
      <c r="Q46">
        <v>0</v>
      </c>
      <c r="R46">
        <v>43053148</v>
      </c>
      <c r="S46">
        <v>0</v>
      </c>
      <c r="T46">
        <v>43153148</v>
      </c>
      <c r="U46">
        <v>0</v>
      </c>
      <c r="V46">
        <v>43253148</v>
      </c>
      <c r="W46">
        <v>0</v>
      </c>
      <c r="X46">
        <v>43353148</v>
      </c>
      <c r="Y46">
        <v>0</v>
      </c>
      <c r="Z46">
        <v>43453148</v>
      </c>
      <c r="AA46">
        <v>0</v>
      </c>
      <c r="AB46">
        <v>43553148</v>
      </c>
      <c r="AC46" t="s">
        <v>30</v>
      </c>
      <c r="AE46" t="s">
        <v>63</v>
      </c>
    </row>
    <row r="47" spans="1:31" x14ac:dyDescent="0.25">
      <c r="A47">
        <v>15</v>
      </c>
      <c r="B47">
        <v>2021</v>
      </c>
      <c r="C47" t="s">
        <v>64</v>
      </c>
      <c r="D47" t="s">
        <v>65</v>
      </c>
      <c r="E47" t="s">
        <v>66</v>
      </c>
      <c r="F47" t="s">
        <v>65</v>
      </c>
      <c r="G47">
        <v>3</v>
      </c>
      <c r="H47" t="s">
        <v>57</v>
      </c>
      <c r="I47" t="s">
        <v>32</v>
      </c>
      <c r="J47">
        <v>2</v>
      </c>
      <c r="K47" t="s">
        <v>33</v>
      </c>
      <c r="L47" t="s">
        <v>34</v>
      </c>
      <c r="M47" t="s">
        <v>35</v>
      </c>
      <c r="N47" t="s">
        <v>36</v>
      </c>
      <c r="O47">
        <v>1.1000000000000001</v>
      </c>
      <c r="P47">
        <v>22158017</v>
      </c>
      <c r="Q47">
        <v>0</v>
      </c>
      <c r="R47">
        <v>23658017</v>
      </c>
      <c r="S47">
        <v>0</v>
      </c>
      <c r="T47">
        <v>24658017</v>
      </c>
      <c r="U47">
        <v>0</v>
      </c>
      <c r="V47">
        <v>25654597.170000002</v>
      </c>
      <c r="W47">
        <v>0</v>
      </c>
      <c r="X47">
        <v>26911143.140000001</v>
      </c>
      <c r="Y47">
        <v>0</v>
      </c>
      <c r="Z47">
        <v>28180254.57</v>
      </c>
      <c r="AA47">
        <v>0</v>
      </c>
      <c r="AB47">
        <v>28462057.120000001</v>
      </c>
      <c r="AC47" t="s">
        <v>30</v>
      </c>
      <c r="AE47" t="s">
        <v>37</v>
      </c>
    </row>
    <row r="48" spans="1:31" x14ac:dyDescent="0.25">
      <c r="A48">
        <v>300</v>
      </c>
      <c r="B48">
        <v>2021</v>
      </c>
      <c r="C48" t="s">
        <v>64</v>
      </c>
      <c r="D48" t="s">
        <v>65</v>
      </c>
      <c r="E48" t="s">
        <v>66</v>
      </c>
      <c r="F48" t="s">
        <v>65</v>
      </c>
      <c r="G48">
        <v>3</v>
      </c>
      <c r="H48" t="s">
        <v>57</v>
      </c>
      <c r="I48" t="s">
        <v>32</v>
      </c>
      <c r="J48">
        <v>2</v>
      </c>
      <c r="K48" t="s">
        <v>33</v>
      </c>
      <c r="L48" t="s">
        <v>34</v>
      </c>
      <c r="M48" t="s">
        <v>38</v>
      </c>
      <c r="N48" t="s">
        <v>39</v>
      </c>
      <c r="O48">
        <v>1.2</v>
      </c>
      <c r="P48">
        <v>12822518</v>
      </c>
      <c r="Q48">
        <v>0</v>
      </c>
      <c r="R48">
        <v>12822518</v>
      </c>
      <c r="S48">
        <v>0</v>
      </c>
      <c r="T48">
        <v>12822518</v>
      </c>
      <c r="U48">
        <v>0</v>
      </c>
      <c r="V48">
        <v>12950743.18</v>
      </c>
      <c r="W48">
        <v>0</v>
      </c>
      <c r="X48">
        <v>13080250.609999999</v>
      </c>
      <c r="Y48">
        <v>0</v>
      </c>
      <c r="Z48">
        <v>13711053.119999999</v>
      </c>
      <c r="AA48">
        <v>0</v>
      </c>
      <c r="AB48">
        <v>14348163.65</v>
      </c>
      <c r="AC48" t="s">
        <v>30</v>
      </c>
      <c r="AE48" t="s">
        <v>40</v>
      </c>
    </row>
    <row r="49" spans="1:32" x14ac:dyDescent="0.25">
      <c r="A49">
        <v>321</v>
      </c>
      <c r="B49">
        <v>2021</v>
      </c>
      <c r="C49" t="s">
        <v>64</v>
      </c>
      <c r="D49" t="s">
        <v>65</v>
      </c>
      <c r="E49" t="s">
        <v>66</v>
      </c>
      <c r="F49" t="s">
        <v>65</v>
      </c>
      <c r="G49">
        <v>3</v>
      </c>
      <c r="H49" t="s">
        <v>57</v>
      </c>
      <c r="I49" t="s">
        <v>32</v>
      </c>
      <c r="J49">
        <v>2</v>
      </c>
      <c r="K49" t="s">
        <v>33</v>
      </c>
      <c r="L49" t="s">
        <v>34</v>
      </c>
      <c r="M49" t="s">
        <v>41</v>
      </c>
      <c r="N49" t="s">
        <v>42</v>
      </c>
      <c r="O49">
        <v>1.3</v>
      </c>
      <c r="P49">
        <v>7181523</v>
      </c>
      <c r="Q49">
        <v>0</v>
      </c>
      <c r="R49">
        <v>7881523</v>
      </c>
      <c r="S49">
        <v>0</v>
      </c>
      <c r="T49">
        <v>7881523</v>
      </c>
      <c r="U49">
        <v>0</v>
      </c>
      <c r="V49">
        <v>8131523</v>
      </c>
      <c r="W49">
        <v>0</v>
      </c>
      <c r="X49">
        <v>8131523</v>
      </c>
      <c r="Y49">
        <v>0</v>
      </c>
      <c r="Z49">
        <v>8381523</v>
      </c>
      <c r="AA49">
        <v>0</v>
      </c>
      <c r="AB49">
        <v>8381523</v>
      </c>
      <c r="AC49" t="s">
        <v>30</v>
      </c>
      <c r="AE49" t="s">
        <v>43</v>
      </c>
    </row>
    <row r="50" spans="1:32" x14ac:dyDescent="0.25">
      <c r="A50">
        <v>343</v>
      </c>
      <c r="B50">
        <v>2021</v>
      </c>
      <c r="C50" t="s">
        <v>64</v>
      </c>
      <c r="D50" t="s">
        <v>65</v>
      </c>
      <c r="E50" t="s">
        <v>66</v>
      </c>
      <c r="F50" t="s">
        <v>65</v>
      </c>
      <c r="G50">
        <v>3</v>
      </c>
      <c r="H50" t="s">
        <v>57</v>
      </c>
      <c r="I50" t="s">
        <v>32</v>
      </c>
      <c r="J50">
        <v>2</v>
      </c>
      <c r="K50" t="s">
        <v>33</v>
      </c>
      <c r="L50" t="s">
        <v>34</v>
      </c>
      <c r="M50" t="s">
        <v>86</v>
      </c>
      <c r="N50" t="s">
        <v>87</v>
      </c>
      <c r="O50">
        <v>1.4</v>
      </c>
      <c r="P50">
        <v>2493754</v>
      </c>
      <c r="Q50">
        <v>0</v>
      </c>
      <c r="R50">
        <v>2993754</v>
      </c>
      <c r="S50">
        <v>0</v>
      </c>
      <c r="T50">
        <v>2993754</v>
      </c>
      <c r="U50">
        <v>0</v>
      </c>
      <c r="V50">
        <v>2993754</v>
      </c>
      <c r="W50">
        <v>0</v>
      </c>
      <c r="X50">
        <v>2993754</v>
      </c>
      <c r="Y50">
        <v>0</v>
      </c>
      <c r="Z50">
        <v>2993754</v>
      </c>
      <c r="AA50">
        <v>0</v>
      </c>
      <c r="AB50">
        <v>2993754</v>
      </c>
      <c r="AC50" t="s">
        <v>30</v>
      </c>
      <c r="AE50" t="s">
        <v>89</v>
      </c>
    </row>
    <row r="51" spans="1:32" x14ac:dyDescent="0.25">
      <c r="A51">
        <v>9013</v>
      </c>
      <c r="B51">
        <v>2021</v>
      </c>
      <c r="C51" t="s">
        <v>64</v>
      </c>
      <c r="D51" t="s">
        <v>65</v>
      </c>
      <c r="E51" t="s">
        <v>66</v>
      </c>
      <c r="F51" t="s">
        <v>65</v>
      </c>
      <c r="G51">
        <v>3</v>
      </c>
      <c r="H51" t="s">
        <v>57</v>
      </c>
      <c r="I51" t="s">
        <v>32</v>
      </c>
      <c r="J51">
        <v>2</v>
      </c>
      <c r="K51" t="s">
        <v>44</v>
      </c>
      <c r="L51" t="s">
        <v>45</v>
      </c>
      <c r="O51">
        <v>2.1</v>
      </c>
      <c r="P51">
        <v>13261126.189999999</v>
      </c>
      <c r="Q51">
        <v>0</v>
      </c>
      <c r="R51">
        <v>14412174.189999999</v>
      </c>
      <c r="S51">
        <v>0</v>
      </c>
      <c r="T51">
        <v>15304473.67</v>
      </c>
      <c r="U51">
        <v>0</v>
      </c>
      <c r="V51">
        <v>16154038.310000001</v>
      </c>
      <c r="W51">
        <v>0</v>
      </c>
      <c r="X51">
        <v>17127068.34</v>
      </c>
      <c r="Y51">
        <v>0</v>
      </c>
      <c r="Z51">
        <v>18380273.18</v>
      </c>
      <c r="AA51">
        <v>0</v>
      </c>
      <c r="AB51">
        <v>19246849.73</v>
      </c>
      <c r="AC51" t="s">
        <v>46</v>
      </c>
      <c r="AE51" t="s">
        <v>199</v>
      </c>
    </row>
    <row r="52" spans="1:32" x14ac:dyDescent="0.25">
      <c r="A52">
        <v>8013</v>
      </c>
      <c r="B52">
        <v>2021</v>
      </c>
      <c r="C52" t="s">
        <v>64</v>
      </c>
      <c r="D52" t="s">
        <v>65</v>
      </c>
      <c r="E52" t="s">
        <v>66</v>
      </c>
      <c r="F52" t="s">
        <v>65</v>
      </c>
      <c r="G52">
        <v>3</v>
      </c>
      <c r="H52" t="s">
        <v>57</v>
      </c>
      <c r="I52" t="s">
        <v>32</v>
      </c>
      <c r="J52">
        <v>2</v>
      </c>
      <c r="K52" t="s">
        <v>47</v>
      </c>
      <c r="L52" t="s">
        <v>48</v>
      </c>
      <c r="O52">
        <v>3.1</v>
      </c>
      <c r="P52">
        <v>0</v>
      </c>
      <c r="Q52">
        <v>0</v>
      </c>
      <c r="R52">
        <v>0</v>
      </c>
      <c r="S52">
        <v>0</v>
      </c>
      <c r="T52">
        <v>374805.35</v>
      </c>
      <c r="U52">
        <v>0</v>
      </c>
      <c r="V52">
        <v>386053.4</v>
      </c>
      <c r="W52">
        <v>0</v>
      </c>
      <c r="X52">
        <v>399913.94</v>
      </c>
      <c r="Y52">
        <v>0</v>
      </c>
      <c r="Z52">
        <v>418913.08</v>
      </c>
      <c r="AA52">
        <v>0</v>
      </c>
      <c r="AB52">
        <v>428102.21</v>
      </c>
      <c r="AC52" t="s">
        <v>46</v>
      </c>
      <c r="AE52" t="s">
        <v>200</v>
      </c>
    </row>
    <row r="53" spans="1:32" x14ac:dyDescent="0.25">
      <c r="A53">
        <v>355</v>
      </c>
      <c r="B53">
        <v>2021</v>
      </c>
      <c r="C53" t="s">
        <v>64</v>
      </c>
      <c r="D53" t="s">
        <v>65</v>
      </c>
      <c r="E53" t="s">
        <v>66</v>
      </c>
      <c r="F53" t="s">
        <v>65</v>
      </c>
      <c r="G53">
        <v>3</v>
      </c>
      <c r="H53" t="s">
        <v>57</v>
      </c>
      <c r="I53" t="s">
        <v>32</v>
      </c>
      <c r="J53">
        <v>2</v>
      </c>
      <c r="K53" t="s">
        <v>49</v>
      </c>
      <c r="L53" t="s">
        <v>50</v>
      </c>
      <c r="M53" t="s">
        <v>54</v>
      </c>
      <c r="N53" t="s">
        <v>55</v>
      </c>
      <c r="O53">
        <v>5.0999999999999996</v>
      </c>
      <c r="P53">
        <v>72072893</v>
      </c>
      <c r="Q53">
        <v>0</v>
      </c>
      <c r="R53">
        <v>77072893</v>
      </c>
      <c r="S53">
        <v>0</v>
      </c>
      <c r="T53">
        <v>77372893</v>
      </c>
      <c r="U53">
        <v>0</v>
      </c>
      <c r="V53">
        <v>77672893</v>
      </c>
      <c r="W53">
        <v>0</v>
      </c>
      <c r="X53">
        <v>78672893</v>
      </c>
      <c r="Y53">
        <v>0</v>
      </c>
      <c r="Z53">
        <v>79022893</v>
      </c>
      <c r="AA53">
        <v>0</v>
      </c>
      <c r="AB53">
        <v>79372893</v>
      </c>
      <c r="AC53" t="s">
        <v>30</v>
      </c>
      <c r="AE53" t="s">
        <v>56</v>
      </c>
    </row>
    <row r="54" spans="1:32" x14ac:dyDescent="0.25">
      <c r="A54">
        <v>377</v>
      </c>
      <c r="B54">
        <v>2021</v>
      </c>
      <c r="C54" t="s">
        <v>64</v>
      </c>
      <c r="D54" t="s">
        <v>65</v>
      </c>
      <c r="E54" t="s">
        <v>66</v>
      </c>
      <c r="F54" t="s">
        <v>65</v>
      </c>
      <c r="G54">
        <v>3</v>
      </c>
      <c r="H54" t="s">
        <v>57</v>
      </c>
      <c r="I54" t="s">
        <v>32</v>
      </c>
      <c r="J54">
        <v>2</v>
      </c>
      <c r="K54" t="s">
        <v>49</v>
      </c>
      <c r="L54" t="s">
        <v>50</v>
      </c>
      <c r="M54" t="s">
        <v>51</v>
      </c>
      <c r="N54" t="s">
        <v>52</v>
      </c>
      <c r="O54">
        <v>5.2</v>
      </c>
      <c r="P54">
        <v>-32040038</v>
      </c>
      <c r="Q54">
        <v>0</v>
      </c>
      <c r="R54">
        <v>-18040038</v>
      </c>
      <c r="S54">
        <v>0</v>
      </c>
      <c r="T54">
        <v>-18490038</v>
      </c>
      <c r="U54">
        <v>0</v>
      </c>
      <c r="V54">
        <v>-18490038</v>
      </c>
      <c r="W54">
        <v>0</v>
      </c>
      <c r="X54">
        <v>-17490038</v>
      </c>
      <c r="Y54">
        <v>0</v>
      </c>
      <c r="Z54">
        <v>-16490038</v>
      </c>
      <c r="AA54">
        <v>0</v>
      </c>
      <c r="AB54">
        <v>-16490038</v>
      </c>
      <c r="AC54" t="s">
        <v>30</v>
      </c>
      <c r="AE54" t="s">
        <v>53</v>
      </c>
    </row>
    <row r="55" spans="1:32" x14ac:dyDescent="0.25">
      <c r="A55">
        <v>7030</v>
      </c>
      <c r="B55">
        <v>2021</v>
      </c>
      <c r="C55" t="s">
        <v>106</v>
      </c>
      <c r="D55" t="s">
        <v>107</v>
      </c>
      <c r="E55" t="s">
        <v>108</v>
      </c>
      <c r="F55" t="s">
        <v>107</v>
      </c>
      <c r="G55">
        <v>1</v>
      </c>
      <c r="H55" t="s">
        <v>67</v>
      </c>
      <c r="I55" t="s">
        <v>27</v>
      </c>
      <c r="J55">
        <v>1</v>
      </c>
      <c r="K55" t="s">
        <v>68</v>
      </c>
      <c r="L55" t="s">
        <v>69</v>
      </c>
      <c r="N55" t="s">
        <v>70</v>
      </c>
      <c r="O55">
        <v>1</v>
      </c>
      <c r="P55">
        <v>22051022.260000002</v>
      </c>
      <c r="Q55">
        <v>0</v>
      </c>
      <c r="R55">
        <v>22518095.510000002</v>
      </c>
      <c r="S55">
        <v>0</v>
      </c>
      <c r="T55">
        <v>22388852.41</v>
      </c>
      <c r="U55">
        <v>0</v>
      </c>
      <c r="V55">
        <v>22649431.329999998</v>
      </c>
      <c r="W55">
        <v>0</v>
      </c>
      <c r="X55">
        <v>22912855.66</v>
      </c>
      <c r="Y55">
        <v>0</v>
      </c>
      <c r="Z55">
        <v>23179343.82</v>
      </c>
      <c r="AA55">
        <v>0</v>
      </c>
      <c r="AB55">
        <v>23449526.210000001</v>
      </c>
      <c r="AC55" t="s">
        <v>46</v>
      </c>
      <c r="AF55" t="s">
        <v>201</v>
      </c>
    </row>
    <row r="56" spans="1:32" x14ac:dyDescent="0.25">
      <c r="A56">
        <v>253</v>
      </c>
      <c r="B56">
        <v>2021</v>
      </c>
      <c r="C56" t="s">
        <v>106</v>
      </c>
      <c r="D56" t="s">
        <v>107</v>
      </c>
      <c r="E56" t="s">
        <v>108</v>
      </c>
      <c r="F56" t="s">
        <v>107</v>
      </c>
      <c r="G56">
        <v>1</v>
      </c>
      <c r="H56" t="s">
        <v>67</v>
      </c>
      <c r="I56" t="s">
        <v>27</v>
      </c>
      <c r="J56">
        <v>1</v>
      </c>
      <c r="K56" t="s">
        <v>71</v>
      </c>
      <c r="L56" t="s">
        <v>72</v>
      </c>
      <c r="O56">
        <v>2</v>
      </c>
      <c r="P56">
        <v>2793026</v>
      </c>
      <c r="Q56">
        <v>0</v>
      </c>
      <c r="R56">
        <v>2697476</v>
      </c>
      <c r="S56">
        <v>0</v>
      </c>
      <c r="T56">
        <v>2740574</v>
      </c>
      <c r="U56">
        <v>0</v>
      </c>
      <c r="V56">
        <v>2740574</v>
      </c>
      <c r="W56">
        <v>0</v>
      </c>
      <c r="X56">
        <v>2740574</v>
      </c>
      <c r="Y56">
        <v>0</v>
      </c>
      <c r="Z56">
        <v>2740574</v>
      </c>
      <c r="AA56">
        <v>0</v>
      </c>
      <c r="AB56">
        <v>2740574</v>
      </c>
      <c r="AC56" t="s">
        <v>30</v>
      </c>
      <c r="AE56" t="s">
        <v>73</v>
      </c>
    </row>
    <row r="57" spans="1:32" x14ac:dyDescent="0.25">
      <c r="A57">
        <v>244</v>
      </c>
      <c r="B57">
        <v>2021</v>
      </c>
      <c r="C57" t="s">
        <v>106</v>
      </c>
      <c r="D57" t="s">
        <v>107</v>
      </c>
      <c r="E57" t="s">
        <v>108</v>
      </c>
      <c r="F57" t="s">
        <v>107</v>
      </c>
      <c r="G57">
        <v>1</v>
      </c>
      <c r="H57" t="s">
        <v>67</v>
      </c>
      <c r="I57" t="s">
        <v>27</v>
      </c>
      <c r="J57">
        <v>1</v>
      </c>
      <c r="K57" t="s">
        <v>74</v>
      </c>
      <c r="L57" t="s">
        <v>75</v>
      </c>
      <c r="M57" t="s">
        <v>76</v>
      </c>
      <c r="N57" t="s">
        <v>77</v>
      </c>
      <c r="O57">
        <v>3.1</v>
      </c>
      <c r="P57">
        <v>13064003</v>
      </c>
      <c r="Q57">
        <v>0</v>
      </c>
      <c r="R57">
        <v>13064003</v>
      </c>
      <c r="S57">
        <v>0</v>
      </c>
      <c r="T57">
        <v>14047315</v>
      </c>
      <c r="U57">
        <v>0</v>
      </c>
      <c r="V57">
        <v>14328261.300000001</v>
      </c>
      <c r="W57">
        <v>0</v>
      </c>
      <c r="X57">
        <v>14471543.91</v>
      </c>
      <c r="Y57">
        <v>0</v>
      </c>
      <c r="Z57">
        <v>14616259.35</v>
      </c>
      <c r="AA57">
        <v>0</v>
      </c>
      <c r="AB57">
        <v>14762421.939999999</v>
      </c>
      <c r="AC57" t="s">
        <v>78</v>
      </c>
      <c r="AD57" t="s">
        <v>79</v>
      </c>
      <c r="AE57" t="s">
        <v>80</v>
      </c>
    </row>
    <row r="58" spans="1:32" x14ac:dyDescent="0.25">
      <c r="A58">
        <v>262</v>
      </c>
      <c r="B58">
        <v>2021</v>
      </c>
      <c r="C58" t="s">
        <v>106</v>
      </c>
      <c r="D58" t="s">
        <v>107</v>
      </c>
      <c r="E58" t="s">
        <v>108</v>
      </c>
      <c r="F58" t="s">
        <v>107</v>
      </c>
      <c r="G58">
        <v>1</v>
      </c>
      <c r="H58" t="s">
        <v>67</v>
      </c>
      <c r="I58" t="s">
        <v>27</v>
      </c>
      <c r="J58">
        <v>1</v>
      </c>
      <c r="K58" t="s">
        <v>74</v>
      </c>
      <c r="L58" t="s">
        <v>75</v>
      </c>
      <c r="M58" t="s">
        <v>81</v>
      </c>
      <c r="N58" t="s">
        <v>75</v>
      </c>
      <c r="O58">
        <v>3.2</v>
      </c>
      <c r="P58">
        <v>404454</v>
      </c>
      <c r="Q58">
        <v>0</v>
      </c>
      <c r="R58">
        <v>404454</v>
      </c>
      <c r="S58">
        <v>0</v>
      </c>
      <c r="T58">
        <v>404454</v>
      </c>
      <c r="U58">
        <v>0</v>
      </c>
      <c r="V58">
        <v>404454</v>
      </c>
      <c r="W58">
        <v>0</v>
      </c>
      <c r="X58">
        <v>404454</v>
      </c>
      <c r="Y58">
        <v>0</v>
      </c>
      <c r="Z58">
        <v>404454</v>
      </c>
      <c r="AA58">
        <v>0</v>
      </c>
      <c r="AB58">
        <v>404454</v>
      </c>
      <c r="AC58" t="s">
        <v>78</v>
      </c>
      <c r="AE58" t="s">
        <v>82</v>
      </c>
    </row>
    <row r="59" spans="1:32" x14ac:dyDescent="0.25">
      <c r="A59">
        <v>267</v>
      </c>
      <c r="B59">
        <v>2021</v>
      </c>
      <c r="C59" t="s">
        <v>106</v>
      </c>
      <c r="D59" t="s">
        <v>107</v>
      </c>
      <c r="E59" t="s">
        <v>108</v>
      </c>
      <c r="F59" t="s">
        <v>107</v>
      </c>
      <c r="G59">
        <v>1</v>
      </c>
      <c r="H59" t="s">
        <v>67</v>
      </c>
      <c r="I59" t="s">
        <v>27</v>
      </c>
      <c r="J59">
        <v>1</v>
      </c>
      <c r="K59" t="s">
        <v>58</v>
      </c>
      <c r="L59" t="s">
        <v>59</v>
      </c>
      <c r="M59" t="s">
        <v>83</v>
      </c>
      <c r="N59" t="s">
        <v>83</v>
      </c>
      <c r="O59">
        <v>4.0999999999999996</v>
      </c>
      <c r="P59">
        <v>0</v>
      </c>
      <c r="Q59">
        <v>0</v>
      </c>
      <c r="R59">
        <v>1608</v>
      </c>
      <c r="S59">
        <v>0</v>
      </c>
      <c r="T59">
        <v>1608</v>
      </c>
      <c r="U59">
        <v>0</v>
      </c>
      <c r="V59">
        <v>1608</v>
      </c>
      <c r="W59">
        <v>0</v>
      </c>
      <c r="X59">
        <v>1608</v>
      </c>
      <c r="Y59">
        <v>0</v>
      </c>
      <c r="Z59">
        <v>1608</v>
      </c>
      <c r="AA59">
        <v>0</v>
      </c>
      <c r="AB59">
        <v>1608</v>
      </c>
      <c r="AC59" t="s">
        <v>30</v>
      </c>
      <c r="AE59" t="s">
        <v>84</v>
      </c>
    </row>
    <row r="60" spans="1:32" x14ac:dyDescent="0.25">
      <c r="A60">
        <v>274</v>
      </c>
      <c r="B60">
        <v>2021</v>
      </c>
      <c r="C60" t="s">
        <v>106</v>
      </c>
      <c r="D60" t="s">
        <v>107</v>
      </c>
      <c r="E60" t="s">
        <v>108</v>
      </c>
      <c r="F60" t="s">
        <v>107</v>
      </c>
      <c r="G60">
        <v>1</v>
      </c>
      <c r="H60" t="s">
        <v>67</v>
      </c>
      <c r="I60" t="s">
        <v>27</v>
      </c>
      <c r="J60">
        <v>1</v>
      </c>
      <c r="K60" t="s">
        <v>58</v>
      </c>
      <c r="L60" t="s">
        <v>59</v>
      </c>
      <c r="M60" t="s">
        <v>58</v>
      </c>
      <c r="N60" t="s">
        <v>59</v>
      </c>
      <c r="O60">
        <v>4.2</v>
      </c>
      <c r="P60">
        <v>426175</v>
      </c>
      <c r="Q60">
        <v>0</v>
      </c>
      <c r="R60">
        <v>653434</v>
      </c>
      <c r="S60">
        <v>0</v>
      </c>
      <c r="T60">
        <v>425175</v>
      </c>
      <c r="U60">
        <v>0</v>
      </c>
      <c r="V60">
        <v>425175</v>
      </c>
      <c r="W60">
        <v>0</v>
      </c>
      <c r="X60">
        <v>425175</v>
      </c>
      <c r="Y60">
        <v>0</v>
      </c>
      <c r="Z60">
        <v>425175</v>
      </c>
      <c r="AA60">
        <v>0</v>
      </c>
      <c r="AB60">
        <v>425175</v>
      </c>
      <c r="AC60" t="s">
        <v>30</v>
      </c>
      <c r="AE60" t="s">
        <v>85</v>
      </c>
    </row>
    <row r="61" spans="1:32" x14ac:dyDescent="0.25">
      <c r="A61">
        <v>289</v>
      </c>
      <c r="B61">
        <v>2021</v>
      </c>
      <c r="C61" t="s">
        <v>106</v>
      </c>
      <c r="D61" t="s">
        <v>107</v>
      </c>
      <c r="E61" t="s">
        <v>108</v>
      </c>
      <c r="F61" t="s">
        <v>107</v>
      </c>
      <c r="G61">
        <v>1</v>
      </c>
      <c r="H61" t="s">
        <v>67</v>
      </c>
      <c r="I61" t="s">
        <v>32</v>
      </c>
      <c r="J61">
        <v>2</v>
      </c>
      <c r="K61" t="s">
        <v>33</v>
      </c>
      <c r="L61" t="s">
        <v>34</v>
      </c>
      <c r="M61" t="s">
        <v>35</v>
      </c>
      <c r="N61" t="s">
        <v>36</v>
      </c>
      <c r="O61">
        <v>1.1000000000000001</v>
      </c>
      <c r="P61">
        <v>10475011</v>
      </c>
      <c r="Q61">
        <v>0</v>
      </c>
      <c r="R61">
        <v>9700662</v>
      </c>
      <c r="S61">
        <v>0</v>
      </c>
      <c r="T61">
        <v>10575346</v>
      </c>
      <c r="U61">
        <v>0</v>
      </c>
      <c r="V61">
        <v>10731099.460000001</v>
      </c>
      <c r="W61">
        <v>0</v>
      </c>
      <c r="X61">
        <v>10863410.449999999</v>
      </c>
      <c r="Y61">
        <v>0</v>
      </c>
      <c r="Z61">
        <v>10997044.550000001</v>
      </c>
      <c r="AA61">
        <v>0</v>
      </c>
      <c r="AB61">
        <v>11132015</v>
      </c>
      <c r="AC61" t="s">
        <v>30</v>
      </c>
      <c r="AE61" t="s">
        <v>37</v>
      </c>
    </row>
    <row r="62" spans="1:32" x14ac:dyDescent="0.25">
      <c r="A62">
        <v>304</v>
      </c>
      <c r="B62">
        <v>2021</v>
      </c>
      <c r="C62" t="s">
        <v>106</v>
      </c>
      <c r="D62" t="s">
        <v>107</v>
      </c>
      <c r="E62" t="s">
        <v>108</v>
      </c>
      <c r="F62" t="s">
        <v>107</v>
      </c>
      <c r="G62">
        <v>1</v>
      </c>
      <c r="H62" t="s">
        <v>67</v>
      </c>
      <c r="I62" t="s">
        <v>32</v>
      </c>
      <c r="J62">
        <v>2</v>
      </c>
      <c r="K62" t="s">
        <v>33</v>
      </c>
      <c r="L62" t="s">
        <v>34</v>
      </c>
      <c r="M62" t="s">
        <v>38</v>
      </c>
      <c r="N62" t="s">
        <v>39</v>
      </c>
      <c r="O62">
        <v>1.2</v>
      </c>
      <c r="P62">
        <v>6081083</v>
      </c>
      <c r="Q62">
        <v>0</v>
      </c>
      <c r="R62">
        <v>5736775</v>
      </c>
      <c r="S62">
        <v>0</v>
      </c>
      <c r="T62">
        <v>6297026</v>
      </c>
      <c r="U62">
        <v>0</v>
      </c>
      <c r="V62">
        <v>6404996.2599999998</v>
      </c>
      <c r="W62">
        <v>0</v>
      </c>
      <c r="X62">
        <v>6469046.2199999997</v>
      </c>
      <c r="Y62">
        <v>0</v>
      </c>
      <c r="Z62">
        <v>6533736.6799999997</v>
      </c>
      <c r="AA62">
        <v>0</v>
      </c>
      <c r="AB62">
        <v>6599074.0499999998</v>
      </c>
      <c r="AC62" t="s">
        <v>30</v>
      </c>
      <c r="AE62" t="s">
        <v>40</v>
      </c>
    </row>
    <row r="63" spans="1:32" x14ac:dyDescent="0.25">
      <c r="A63">
        <v>326</v>
      </c>
      <c r="B63">
        <v>2021</v>
      </c>
      <c r="C63" t="s">
        <v>106</v>
      </c>
      <c r="D63" t="s">
        <v>107</v>
      </c>
      <c r="E63" t="s">
        <v>108</v>
      </c>
      <c r="F63" t="s">
        <v>107</v>
      </c>
      <c r="G63">
        <v>1</v>
      </c>
      <c r="H63" t="s">
        <v>67</v>
      </c>
      <c r="I63" t="s">
        <v>32</v>
      </c>
      <c r="J63">
        <v>2</v>
      </c>
      <c r="K63" t="s">
        <v>33</v>
      </c>
      <c r="L63" t="s">
        <v>34</v>
      </c>
      <c r="M63" t="s">
        <v>41</v>
      </c>
      <c r="N63" t="s">
        <v>42</v>
      </c>
      <c r="O63">
        <v>1.3</v>
      </c>
      <c r="P63">
        <v>2832339</v>
      </c>
      <c r="Q63">
        <v>0</v>
      </c>
      <c r="R63">
        <v>2420837</v>
      </c>
      <c r="S63">
        <v>0</v>
      </c>
      <c r="T63">
        <v>2812622</v>
      </c>
      <c r="U63">
        <v>0</v>
      </c>
      <c r="V63">
        <v>2812622</v>
      </c>
      <c r="W63">
        <v>0</v>
      </c>
      <c r="X63">
        <v>2812622</v>
      </c>
      <c r="Y63">
        <v>0</v>
      </c>
      <c r="Z63">
        <v>2812622</v>
      </c>
      <c r="AA63">
        <v>0</v>
      </c>
      <c r="AB63">
        <v>2812622</v>
      </c>
      <c r="AC63" t="s">
        <v>30</v>
      </c>
      <c r="AE63" t="s">
        <v>43</v>
      </c>
    </row>
    <row r="64" spans="1:32" x14ac:dyDescent="0.25">
      <c r="A64">
        <v>348</v>
      </c>
      <c r="B64">
        <v>2021</v>
      </c>
      <c r="C64" t="s">
        <v>106</v>
      </c>
      <c r="D64" t="s">
        <v>107</v>
      </c>
      <c r="E64" t="s">
        <v>108</v>
      </c>
      <c r="F64" t="s">
        <v>107</v>
      </c>
      <c r="G64">
        <v>1</v>
      </c>
      <c r="H64" t="s">
        <v>67</v>
      </c>
      <c r="I64" t="s">
        <v>32</v>
      </c>
      <c r="J64">
        <v>2</v>
      </c>
      <c r="K64" t="s">
        <v>33</v>
      </c>
      <c r="L64" t="s">
        <v>34</v>
      </c>
      <c r="M64" t="s">
        <v>86</v>
      </c>
      <c r="N64" t="s">
        <v>87</v>
      </c>
      <c r="O64">
        <v>1.4</v>
      </c>
      <c r="P64">
        <v>0</v>
      </c>
      <c r="Q64">
        <v>0</v>
      </c>
      <c r="R64">
        <v>0</v>
      </c>
      <c r="S64">
        <v>0</v>
      </c>
      <c r="T64">
        <v>0</v>
      </c>
      <c r="U64">
        <v>0</v>
      </c>
      <c r="V64">
        <v>0</v>
      </c>
      <c r="W64">
        <v>0</v>
      </c>
      <c r="X64">
        <v>0</v>
      </c>
      <c r="Y64">
        <v>0</v>
      </c>
      <c r="Z64">
        <v>0</v>
      </c>
      <c r="AA64">
        <v>0</v>
      </c>
      <c r="AB64">
        <v>0</v>
      </c>
      <c r="AC64" t="s">
        <v>30</v>
      </c>
      <c r="AD64" t="s">
        <v>88</v>
      </c>
      <c r="AE64" t="s">
        <v>89</v>
      </c>
    </row>
    <row r="65" spans="1:31" x14ac:dyDescent="0.25">
      <c r="A65">
        <v>9031</v>
      </c>
      <c r="B65">
        <v>2021</v>
      </c>
      <c r="C65" t="s">
        <v>106</v>
      </c>
      <c r="D65" t="s">
        <v>107</v>
      </c>
      <c r="E65" t="s">
        <v>108</v>
      </c>
      <c r="F65" t="s">
        <v>107</v>
      </c>
      <c r="G65">
        <v>1</v>
      </c>
      <c r="H65" t="s">
        <v>67</v>
      </c>
      <c r="I65" t="s">
        <v>32</v>
      </c>
      <c r="J65">
        <v>2</v>
      </c>
      <c r="K65" t="s">
        <v>44</v>
      </c>
      <c r="L65" t="s">
        <v>45</v>
      </c>
      <c r="O65">
        <v>2.1</v>
      </c>
      <c r="P65">
        <v>6498741.4299999997</v>
      </c>
      <c r="Q65">
        <v>0</v>
      </c>
      <c r="R65">
        <v>6047041.0499999998</v>
      </c>
      <c r="S65">
        <v>0</v>
      </c>
      <c r="T65">
        <v>6851644.4500000002</v>
      </c>
      <c r="U65">
        <v>0</v>
      </c>
      <c r="V65">
        <v>7129982</v>
      </c>
      <c r="W65">
        <v>0</v>
      </c>
      <c r="X65">
        <v>7389826.6500000004</v>
      </c>
      <c r="Y65">
        <v>0</v>
      </c>
      <c r="Z65">
        <v>7658966.2999999998</v>
      </c>
      <c r="AA65">
        <v>0</v>
      </c>
      <c r="AB65">
        <v>7937786.8899999997</v>
      </c>
      <c r="AC65" t="s">
        <v>46</v>
      </c>
      <c r="AE65" t="s">
        <v>199</v>
      </c>
    </row>
    <row r="66" spans="1:31" x14ac:dyDescent="0.25">
      <c r="A66">
        <v>8031</v>
      </c>
      <c r="B66">
        <v>2021</v>
      </c>
      <c r="C66" t="s">
        <v>106</v>
      </c>
      <c r="D66" t="s">
        <v>107</v>
      </c>
      <c r="E66" t="s">
        <v>108</v>
      </c>
      <c r="F66" t="s">
        <v>107</v>
      </c>
      <c r="G66">
        <v>1</v>
      </c>
      <c r="H66" t="s">
        <v>67</v>
      </c>
      <c r="I66" t="s">
        <v>32</v>
      </c>
      <c r="J66">
        <v>2</v>
      </c>
      <c r="K66" t="s">
        <v>47</v>
      </c>
      <c r="L66" t="s">
        <v>48</v>
      </c>
      <c r="O66">
        <v>3.1</v>
      </c>
      <c r="P66">
        <v>0</v>
      </c>
      <c r="Q66">
        <v>0</v>
      </c>
      <c r="R66">
        <v>0</v>
      </c>
      <c r="S66">
        <v>0</v>
      </c>
      <c r="T66">
        <v>168723.72</v>
      </c>
      <c r="U66">
        <v>0</v>
      </c>
      <c r="V66">
        <v>171360.95</v>
      </c>
      <c r="W66">
        <v>0</v>
      </c>
      <c r="X66">
        <v>173324.56</v>
      </c>
      <c r="Y66">
        <v>0</v>
      </c>
      <c r="Z66">
        <v>175307.82</v>
      </c>
      <c r="AA66">
        <v>0</v>
      </c>
      <c r="AB66">
        <v>177310.89</v>
      </c>
      <c r="AC66" t="s">
        <v>46</v>
      </c>
      <c r="AE66" t="s">
        <v>200</v>
      </c>
    </row>
    <row r="67" spans="1:31" x14ac:dyDescent="0.25">
      <c r="A67">
        <v>360</v>
      </c>
      <c r="B67">
        <v>2021</v>
      </c>
      <c r="C67" t="s">
        <v>106</v>
      </c>
      <c r="D67" t="s">
        <v>107</v>
      </c>
      <c r="E67" t="s">
        <v>108</v>
      </c>
      <c r="F67" t="s">
        <v>107</v>
      </c>
      <c r="G67">
        <v>1</v>
      </c>
      <c r="H67" t="s">
        <v>67</v>
      </c>
      <c r="I67" t="s">
        <v>32</v>
      </c>
      <c r="J67">
        <v>2</v>
      </c>
      <c r="K67" t="s">
        <v>49</v>
      </c>
      <c r="L67" t="s">
        <v>50</v>
      </c>
      <c r="M67" t="s">
        <v>54</v>
      </c>
      <c r="N67" t="s">
        <v>55</v>
      </c>
      <c r="O67">
        <v>5</v>
      </c>
      <c r="P67">
        <v>1889204</v>
      </c>
      <c r="Q67">
        <v>0</v>
      </c>
      <c r="R67">
        <v>1653328</v>
      </c>
      <c r="S67">
        <v>0</v>
      </c>
      <c r="T67">
        <v>1889204</v>
      </c>
      <c r="U67">
        <v>0</v>
      </c>
      <c r="V67">
        <v>1889204</v>
      </c>
      <c r="W67">
        <v>0</v>
      </c>
      <c r="X67">
        <v>1889204</v>
      </c>
      <c r="Y67">
        <v>0</v>
      </c>
      <c r="Z67">
        <v>1889204</v>
      </c>
      <c r="AA67">
        <v>0</v>
      </c>
      <c r="AB67">
        <v>1889204</v>
      </c>
      <c r="AC67" t="s">
        <v>30</v>
      </c>
      <c r="AE67" t="s">
        <v>56</v>
      </c>
    </row>
    <row r="68" spans="1:31" x14ac:dyDescent="0.25">
      <c r="A68">
        <v>382</v>
      </c>
      <c r="B68">
        <v>2021</v>
      </c>
      <c r="C68" t="s">
        <v>106</v>
      </c>
      <c r="D68" t="s">
        <v>107</v>
      </c>
      <c r="E68" t="s">
        <v>108</v>
      </c>
      <c r="F68" t="s">
        <v>107</v>
      </c>
      <c r="G68">
        <v>1</v>
      </c>
      <c r="H68" t="s">
        <v>67</v>
      </c>
      <c r="I68" t="s">
        <v>32</v>
      </c>
      <c r="J68">
        <v>2</v>
      </c>
      <c r="K68" t="s">
        <v>49</v>
      </c>
      <c r="L68" t="s">
        <v>50</v>
      </c>
      <c r="M68" t="s">
        <v>51</v>
      </c>
      <c r="N68" t="s">
        <v>52</v>
      </c>
      <c r="O68">
        <v>5.0999999999999996</v>
      </c>
      <c r="P68">
        <v>9295621</v>
      </c>
      <c r="Q68">
        <v>0</v>
      </c>
      <c r="R68">
        <v>9295621</v>
      </c>
      <c r="S68">
        <v>0</v>
      </c>
      <c r="T68">
        <v>9397376</v>
      </c>
      <c r="U68">
        <v>0</v>
      </c>
      <c r="V68">
        <v>9491350</v>
      </c>
      <c r="W68">
        <v>0</v>
      </c>
      <c r="X68">
        <v>9586264</v>
      </c>
      <c r="Y68">
        <v>0</v>
      </c>
      <c r="Z68">
        <v>9682127</v>
      </c>
      <c r="AA68">
        <v>0</v>
      </c>
      <c r="AB68">
        <v>9778948</v>
      </c>
      <c r="AC68" t="s">
        <v>30</v>
      </c>
      <c r="AE68" t="s">
        <v>90</v>
      </c>
    </row>
    <row r="69" spans="1:31" x14ac:dyDescent="0.25">
      <c r="A69">
        <v>4</v>
      </c>
      <c r="B69">
        <v>2021</v>
      </c>
      <c r="C69" t="s">
        <v>106</v>
      </c>
      <c r="D69" t="s">
        <v>107</v>
      </c>
      <c r="E69" t="s">
        <v>108</v>
      </c>
      <c r="F69" t="s">
        <v>107</v>
      </c>
      <c r="G69">
        <v>1</v>
      </c>
      <c r="H69" t="s">
        <v>67</v>
      </c>
      <c r="I69" t="s">
        <v>32</v>
      </c>
      <c r="J69">
        <v>2</v>
      </c>
      <c r="K69" t="s">
        <v>49</v>
      </c>
      <c r="L69" t="s">
        <v>50</v>
      </c>
      <c r="M69" t="s">
        <v>91</v>
      </c>
      <c r="N69" t="s">
        <v>92</v>
      </c>
      <c r="O69">
        <v>5.2</v>
      </c>
      <c r="P69">
        <v>1599971</v>
      </c>
      <c r="Q69">
        <v>0</v>
      </c>
      <c r="R69">
        <v>1599971</v>
      </c>
      <c r="S69">
        <v>0</v>
      </c>
      <c r="T69">
        <v>1628770</v>
      </c>
      <c r="U69">
        <v>0</v>
      </c>
      <c r="V69">
        <v>1658088</v>
      </c>
      <c r="W69">
        <v>0</v>
      </c>
      <c r="X69">
        <v>1687934</v>
      </c>
      <c r="Y69">
        <v>0</v>
      </c>
      <c r="Z69">
        <v>1718317</v>
      </c>
      <c r="AA69">
        <v>0</v>
      </c>
      <c r="AB69">
        <v>1749247</v>
      </c>
      <c r="AC69" t="s">
        <v>78</v>
      </c>
      <c r="AD69" t="s">
        <v>93</v>
      </c>
      <c r="AE69" t="s">
        <v>94</v>
      </c>
    </row>
    <row r="70" spans="1:31" x14ac:dyDescent="0.25">
      <c r="A70">
        <v>409</v>
      </c>
      <c r="B70">
        <v>2021</v>
      </c>
      <c r="C70" t="s">
        <v>106</v>
      </c>
      <c r="D70" t="s">
        <v>107</v>
      </c>
      <c r="E70" t="s">
        <v>108</v>
      </c>
      <c r="F70" t="s">
        <v>107</v>
      </c>
      <c r="G70">
        <v>2</v>
      </c>
      <c r="H70" t="s">
        <v>26</v>
      </c>
      <c r="I70" t="s">
        <v>27</v>
      </c>
      <c r="J70">
        <v>1</v>
      </c>
      <c r="K70" t="s">
        <v>28</v>
      </c>
      <c r="L70" t="s">
        <v>29</v>
      </c>
      <c r="O70">
        <v>3.2</v>
      </c>
      <c r="P70">
        <v>422633</v>
      </c>
      <c r="Q70">
        <v>0</v>
      </c>
      <c r="R70">
        <v>188488</v>
      </c>
      <c r="S70">
        <v>0</v>
      </c>
      <c r="T70">
        <v>422633</v>
      </c>
      <c r="U70">
        <v>0</v>
      </c>
      <c r="V70">
        <v>426859</v>
      </c>
      <c r="W70">
        <v>0</v>
      </c>
      <c r="X70">
        <v>428185</v>
      </c>
      <c r="Y70">
        <v>0</v>
      </c>
      <c r="Z70">
        <v>429550</v>
      </c>
      <c r="AA70">
        <v>0</v>
      </c>
      <c r="AB70">
        <v>430943</v>
      </c>
      <c r="AC70" t="s">
        <v>30</v>
      </c>
      <c r="AE70" t="s">
        <v>104</v>
      </c>
    </row>
    <row r="71" spans="1:31" x14ac:dyDescent="0.25">
      <c r="A71">
        <v>305</v>
      </c>
      <c r="B71">
        <v>2021</v>
      </c>
      <c r="C71" t="s">
        <v>106</v>
      </c>
      <c r="D71" t="s">
        <v>107</v>
      </c>
      <c r="E71" t="s">
        <v>108</v>
      </c>
      <c r="F71" t="s">
        <v>107</v>
      </c>
      <c r="G71">
        <v>2</v>
      </c>
      <c r="H71" t="s">
        <v>26</v>
      </c>
      <c r="I71" t="s">
        <v>32</v>
      </c>
      <c r="J71">
        <v>2</v>
      </c>
      <c r="K71" t="s">
        <v>33</v>
      </c>
      <c r="L71" t="s">
        <v>34</v>
      </c>
      <c r="M71" t="s">
        <v>38</v>
      </c>
      <c r="N71" t="s">
        <v>39</v>
      </c>
      <c r="O71">
        <v>1.2</v>
      </c>
      <c r="P71">
        <v>48539</v>
      </c>
      <c r="Q71">
        <v>0</v>
      </c>
      <c r="R71">
        <v>34974</v>
      </c>
      <c r="S71">
        <v>0</v>
      </c>
      <c r="T71">
        <v>48539</v>
      </c>
      <c r="U71">
        <v>0</v>
      </c>
      <c r="V71">
        <v>49024.39</v>
      </c>
      <c r="W71">
        <v>0</v>
      </c>
      <c r="X71">
        <v>49514.63</v>
      </c>
      <c r="Y71">
        <v>0</v>
      </c>
      <c r="Z71">
        <v>50009.78</v>
      </c>
      <c r="AA71">
        <v>0</v>
      </c>
      <c r="AB71">
        <v>50509.88</v>
      </c>
      <c r="AC71" t="s">
        <v>30</v>
      </c>
      <c r="AE71" t="s">
        <v>40</v>
      </c>
    </row>
    <row r="72" spans="1:31" x14ac:dyDescent="0.25">
      <c r="A72">
        <v>328</v>
      </c>
      <c r="B72">
        <v>2021</v>
      </c>
      <c r="C72" t="s">
        <v>106</v>
      </c>
      <c r="D72" t="s">
        <v>107</v>
      </c>
      <c r="E72" t="s">
        <v>108</v>
      </c>
      <c r="F72" t="s">
        <v>107</v>
      </c>
      <c r="G72">
        <v>2</v>
      </c>
      <c r="H72" t="s">
        <v>26</v>
      </c>
      <c r="I72" t="s">
        <v>32</v>
      </c>
      <c r="J72">
        <v>2</v>
      </c>
      <c r="K72" t="s">
        <v>33</v>
      </c>
      <c r="L72" t="s">
        <v>34</v>
      </c>
      <c r="M72" t="s">
        <v>41</v>
      </c>
      <c r="N72" t="s">
        <v>42</v>
      </c>
      <c r="O72">
        <v>1.3</v>
      </c>
      <c r="P72">
        <v>69430</v>
      </c>
      <c r="Q72">
        <v>0</v>
      </c>
      <c r="R72">
        <v>7604</v>
      </c>
      <c r="S72">
        <v>0</v>
      </c>
      <c r="T72">
        <v>69430</v>
      </c>
      <c r="U72">
        <v>0</v>
      </c>
      <c r="V72">
        <v>69430</v>
      </c>
      <c r="W72">
        <v>0</v>
      </c>
      <c r="X72">
        <v>69430</v>
      </c>
      <c r="Y72">
        <v>0</v>
      </c>
      <c r="Z72">
        <v>69430</v>
      </c>
      <c r="AA72">
        <v>0</v>
      </c>
      <c r="AB72">
        <v>69430</v>
      </c>
      <c r="AC72" t="s">
        <v>30</v>
      </c>
      <c r="AE72" t="s">
        <v>43</v>
      </c>
    </row>
    <row r="73" spans="1:31" x14ac:dyDescent="0.25">
      <c r="A73">
        <v>9032</v>
      </c>
      <c r="B73">
        <v>2021</v>
      </c>
      <c r="C73" t="s">
        <v>106</v>
      </c>
      <c r="D73" t="s">
        <v>107</v>
      </c>
      <c r="E73" t="s">
        <v>108</v>
      </c>
      <c r="F73" t="s">
        <v>107</v>
      </c>
      <c r="G73">
        <v>2</v>
      </c>
      <c r="H73" t="s">
        <v>26</v>
      </c>
      <c r="I73" t="s">
        <v>32</v>
      </c>
      <c r="J73">
        <v>2</v>
      </c>
      <c r="K73" t="s">
        <v>44</v>
      </c>
      <c r="L73" t="s">
        <v>45</v>
      </c>
      <c r="O73">
        <v>2.2000000000000002</v>
      </c>
      <c r="P73">
        <v>23377.05</v>
      </c>
      <c r="Q73">
        <v>0</v>
      </c>
      <c r="R73">
        <v>14201.03</v>
      </c>
      <c r="S73">
        <v>0</v>
      </c>
      <c r="T73">
        <v>24159.09</v>
      </c>
      <c r="U73">
        <v>0</v>
      </c>
      <c r="V73">
        <v>24967.5</v>
      </c>
      <c r="W73">
        <v>0</v>
      </c>
      <c r="X73">
        <v>25797.88</v>
      </c>
      <c r="Y73">
        <v>0</v>
      </c>
      <c r="Z73">
        <v>26662.71</v>
      </c>
      <c r="AA73">
        <v>0</v>
      </c>
      <c r="AB73">
        <v>27550.57</v>
      </c>
      <c r="AC73" t="s">
        <v>46</v>
      </c>
      <c r="AE73" t="s">
        <v>199</v>
      </c>
    </row>
    <row r="74" spans="1:31" x14ac:dyDescent="0.25">
      <c r="A74">
        <v>8032</v>
      </c>
      <c r="B74">
        <v>2021</v>
      </c>
      <c r="C74" t="s">
        <v>106</v>
      </c>
      <c r="D74" t="s">
        <v>107</v>
      </c>
      <c r="E74" t="s">
        <v>108</v>
      </c>
      <c r="F74" t="s">
        <v>107</v>
      </c>
      <c r="G74">
        <v>2</v>
      </c>
      <c r="H74" t="s">
        <v>26</v>
      </c>
      <c r="I74" t="s">
        <v>32</v>
      </c>
      <c r="J74">
        <v>2</v>
      </c>
      <c r="K74" t="s">
        <v>47</v>
      </c>
      <c r="L74" t="s">
        <v>48</v>
      </c>
      <c r="O74">
        <v>3.2</v>
      </c>
      <c r="P74">
        <v>0</v>
      </c>
      <c r="Q74">
        <v>0</v>
      </c>
      <c r="R74">
        <v>0</v>
      </c>
      <c r="S74">
        <v>0</v>
      </c>
      <c r="T74">
        <v>485.39</v>
      </c>
      <c r="U74">
        <v>0</v>
      </c>
      <c r="V74">
        <v>490.24</v>
      </c>
      <c r="W74">
        <v>0</v>
      </c>
      <c r="X74">
        <v>495.15</v>
      </c>
      <c r="Y74">
        <v>0</v>
      </c>
      <c r="Z74">
        <v>500.1</v>
      </c>
      <c r="AA74">
        <v>0</v>
      </c>
      <c r="AB74">
        <v>505.1</v>
      </c>
      <c r="AC74" t="s">
        <v>46</v>
      </c>
      <c r="AE74" t="s">
        <v>200</v>
      </c>
    </row>
    <row r="75" spans="1:31" x14ac:dyDescent="0.25">
      <c r="A75">
        <v>381</v>
      </c>
      <c r="B75">
        <v>2021</v>
      </c>
      <c r="C75" t="s">
        <v>106</v>
      </c>
      <c r="D75" t="s">
        <v>107</v>
      </c>
      <c r="E75" t="s">
        <v>108</v>
      </c>
      <c r="F75" t="s">
        <v>107</v>
      </c>
      <c r="G75">
        <v>2</v>
      </c>
      <c r="H75" t="s">
        <v>26</v>
      </c>
      <c r="I75" t="s">
        <v>32</v>
      </c>
      <c r="J75">
        <v>2</v>
      </c>
      <c r="K75" t="s">
        <v>49</v>
      </c>
      <c r="L75" t="s">
        <v>50</v>
      </c>
      <c r="M75" t="s">
        <v>51</v>
      </c>
      <c r="N75" t="s">
        <v>52</v>
      </c>
      <c r="O75">
        <v>4</v>
      </c>
      <c r="P75">
        <v>282875</v>
      </c>
      <c r="Q75">
        <v>0</v>
      </c>
      <c r="R75">
        <v>131709</v>
      </c>
      <c r="S75">
        <v>0</v>
      </c>
      <c r="T75">
        <v>280020</v>
      </c>
      <c r="U75">
        <v>0</v>
      </c>
      <c r="V75">
        <v>282947</v>
      </c>
      <c r="W75">
        <v>0</v>
      </c>
      <c r="X75">
        <v>282947</v>
      </c>
      <c r="Y75">
        <v>0</v>
      </c>
      <c r="Z75">
        <v>282947</v>
      </c>
      <c r="AA75">
        <v>0</v>
      </c>
      <c r="AB75">
        <v>282947</v>
      </c>
      <c r="AC75" t="s">
        <v>30</v>
      </c>
      <c r="AE75" t="s">
        <v>53</v>
      </c>
    </row>
    <row r="76" spans="1:31" x14ac:dyDescent="0.25">
      <c r="A76">
        <v>254</v>
      </c>
      <c r="B76">
        <v>2021</v>
      </c>
      <c r="C76" t="s">
        <v>106</v>
      </c>
      <c r="D76" t="s">
        <v>107</v>
      </c>
      <c r="E76" t="s">
        <v>108</v>
      </c>
      <c r="F76" t="s">
        <v>107</v>
      </c>
      <c r="G76">
        <v>3</v>
      </c>
      <c r="H76" t="s">
        <v>57</v>
      </c>
      <c r="I76" t="s">
        <v>27</v>
      </c>
      <c r="J76">
        <v>1</v>
      </c>
      <c r="K76" t="s">
        <v>71</v>
      </c>
      <c r="L76" t="s">
        <v>72</v>
      </c>
      <c r="O76">
        <v>1</v>
      </c>
      <c r="P76">
        <v>506427</v>
      </c>
      <c r="Q76">
        <v>0</v>
      </c>
      <c r="R76">
        <v>454325</v>
      </c>
      <c r="S76">
        <v>0</v>
      </c>
      <c r="T76">
        <v>506427</v>
      </c>
      <c r="U76">
        <v>0</v>
      </c>
      <c r="V76">
        <v>511491</v>
      </c>
      <c r="W76">
        <v>0</v>
      </c>
      <c r="X76">
        <v>516606</v>
      </c>
      <c r="Y76">
        <v>0</v>
      </c>
      <c r="Z76">
        <v>521772</v>
      </c>
      <c r="AA76">
        <v>0</v>
      </c>
      <c r="AB76">
        <v>526990</v>
      </c>
      <c r="AC76" t="s">
        <v>30</v>
      </c>
      <c r="AE76" t="s">
        <v>73</v>
      </c>
    </row>
    <row r="77" spans="1:31" x14ac:dyDescent="0.25">
      <c r="A77">
        <v>415</v>
      </c>
      <c r="B77">
        <v>2021</v>
      </c>
      <c r="C77" t="s">
        <v>106</v>
      </c>
      <c r="D77" t="s">
        <v>107</v>
      </c>
      <c r="E77" t="s">
        <v>108</v>
      </c>
      <c r="F77" t="s">
        <v>107</v>
      </c>
      <c r="G77">
        <v>3</v>
      </c>
      <c r="H77" t="s">
        <v>57</v>
      </c>
      <c r="I77" t="s">
        <v>27</v>
      </c>
      <c r="J77">
        <v>1</v>
      </c>
      <c r="K77" t="s">
        <v>58</v>
      </c>
      <c r="L77" t="s">
        <v>59</v>
      </c>
      <c r="M77" t="s">
        <v>60</v>
      </c>
      <c r="N77" t="s">
        <v>61</v>
      </c>
      <c r="O77">
        <v>3.1</v>
      </c>
      <c r="P77">
        <v>379688</v>
      </c>
      <c r="Q77">
        <v>0</v>
      </c>
      <c r="R77">
        <v>379688</v>
      </c>
      <c r="S77">
        <v>0</v>
      </c>
      <c r="T77">
        <v>379688</v>
      </c>
      <c r="U77">
        <v>0</v>
      </c>
      <c r="V77">
        <v>379688</v>
      </c>
      <c r="W77">
        <v>0</v>
      </c>
      <c r="X77">
        <v>379688</v>
      </c>
      <c r="Y77">
        <v>0</v>
      </c>
      <c r="Z77">
        <v>379688</v>
      </c>
      <c r="AA77">
        <v>0</v>
      </c>
      <c r="AB77">
        <v>379688</v>
      </c>
      <c r="AC77" t="s">
        <v>30</v>
      </c>
      <c r="AE77" t="s">
        <v>62</v>
      </c>
    </row>
    <row r="78" spans="1:31" x14ac:dyDescent="0.25">
      <c r="A78">
        <v>275</v>
      </c>
      <c r="B78">
        <v>2021</v>
      </c>
      <c r="C78" t="s">
        <v>106</v>
      </c>
      <c r="D78" t="s">
        <v>107</v>
      </c>
      <c r="E78" t="s">
        <v>108</v>
      </c>
      <c r="F78" t="s">
        <v>107</v>
      </c>
      <c r="G78">
        <v>3</v>
      </c>
      <c r="H78" t="s">
        <v>57</v>
      </c>
      <c r="I78" t="s">
        <v>27</v>
      </c>
      <c r="J78">
        <v>1</v>
      </c>
      <c r="K78" t="s">
        <v>58</v>
      </c>
      <c r="L78" t="s">
        <v>59</v>
      </c>
      <c r="M78" t="s">
        <v>58</v>
      </c>
      <c r="N78" t="s">
        <v>59</v>
      </c>
      <c r="O78">
        <v>3.2</v>
      </c>
      <c r="P78">
        <v>5694416</v>
      </c>
      <c r="Q78">
        <v>0</v>
      </c>
      <c r="R78">
        <v>5787360</v>
      </c>
      <c r="S78">
        <v>0</v>
      </c>
      <c r="T78">
        <v>5694416</v>
      </c>
      <c r="U78">
        <v>0</v>
      </c>
      <c r="V78">
        <v>5711034</v>
      </c>
      <c r="W78">
        <v>0</v>
      </c>
      <c r="X78">
        <v>5711034</v>
      </c>
      <c r="Y78">
        <v>0</v>
      </c>
      <c r="Z78">
        <v>5711034</v>
      </c>
      <c r="AA78">
        <v>0</v>
      </c>
      <c r="AB78">
        <v>5711034</v>
      </c>
      <c r="AC78" t="s">
        <v>30</v>
      </c>
      <c r="AE78" t="s">
        <v>63</v>
      </c>
    </row>
    <row r="79" spans="1:31" x14ac:dyDescent="0.25">
      <c r="A79">
        <v>290</v>
      </c>
      <c r="B79">
        <v>2021</v>
      </c>
      <c r="C79" t="s">
        <v>106</v>
      </c>
      <c r="D79" t="s">
        <v>107</v>
      </c>
      <c r="E79" t="s">
        <v>108</v>
      </c>
      <c r="F79" t="s">
        <v>107</v>
      </c>
      <c r="G79">
        <v>3</v>
      </c>
      <c r="H79" t="s">
        <v>57</v>
      </c>
      <c r="I79" t="s">
        <v>32</v>
      </c>
      <c r="J79">
        <v>2</v>
      </c>
      <c r="K79" t="s">
        <v>33</v>
      </c>
      <c r="L79" t="s">
        <v>34</v>
      </c>
      <c r="M79" t="s">
        <v>35</v>
      </c>
      <c r="N79" t="s">
        <v>36</v>
      </c>
      <c r="O79">
        <v>1.1000000000000001</v>
      </c>
      <c r="P79">
        <v>16570</v>
      </c>
      <c r="Q79">
        <v>0</v>
      </c>
      <c r="R79">
        <v>10096</v>
      </c>
      <c r="S79">
        <v>0</v>
      </c>
      <c r="T79">
        <v>10096</v>
      </c>
      <c r="U79">
        <v>0</v>
      </c>
      <c r="V79">
        <v>10196.959999999999</v>
      </c>
      <c r="W79">
        <v>0</v>
      </c>
      <c r="X79">
        <v>10298.93</v>
      </c>
      <c r="Y79">
        <v>0</v>
      </c>
      <c r="Z79">
        <v>10401.92</v>
      </c>
      <c r="AA79">
        <v>0</v>
      </c>
      <c r="AB79">
        <v>10505.94</v>
      </c>
      <c r="AC79" t="s">
        <v>30</v>
      </c>
      <c r="AE79" t="s">
        <v>37</v>
      </c>
    </row>
    <row r="80" spans="1:31" x14ac:dyDescent="0.25">
      <c r="A80">
        <v>306</v>
      </c>
      <c r="B80">
        <v>2021</v>
      </c>
      <c r="C80" t="s">
        <v>106</v>
      </c>
      <c r="D80" t="s">
        <v>107</v>
      </c>
      <c r="E80" t="s">
        <v>108</v>
      </c>
      <c r="F80" t="s">
        <v>107</v>
      </c>
      <c r="G80">
        <v>3</v>
      </c>
      <c r="H80" t="s">
        <v>57</v>
      </c>
      <c r="I80" t="s">
        <v>32</v>
      </c>
      <c r="J80">
        <v>2</v>
      </c>
      <c r="K80" t="s">
        <v>33</v>
      </c>
      <c r="L80" t="s">
        <v>34</v>
      </c>
      <c r="M80" t="s">
        <v>38</v>
      </c>
      <c r="N80" t="s">
        <v>39</v>
      </c>
      <c r="O80">
        <v>1.2</v>
      </c>
      <c r="P80">
        <v>846140</v>
      </c>
      <c r="Q80">
        <v>0</v>
      </c>
      <c r="R80">
        <v>747020</v>
      </c>
      <c r="S80">
        <v>0</v>
      </c>
      <c r="T80">
        <v>844247</v>
      </c>
      <c r="U80">
        <v>0</v>
      </c>
      <c r="V80">
        <v>852689.47</v>
      </c>
      <c r="W80">
        <v>0</v>
      </c>
      <c r="X80">
        <v>861216.36</v>
      </c>
      <c r="Y80">
        <v>0</v>
      </c>
      <c r="Z80">
        <v>869828.52</v>
      </c>
      <c r="AA80">
        <v>0</v>
      </c>
      <c r="AB80">
        <v>878526.81</v>
      </c>
      <c r="AC80" t="s">
        <v>30</v>
      </c>
      <c r="AE80" t="s">
        <v>40</v>
      </c>
    </row>
    <row r="81" spans="1:32" x14ac:dyDescent="0.25">
      <c r="A81">
        <v>327</v>
      </c>
      <c r="B81">
        <v>2021</v>
      </c>
      <c r="C81" t="s">
        <v>106</v>
      </c>
      <c r="D81" t="s">
        <v>107</v>
      </c>
      <c r="E81" t="s">
        <v>108</v>
      </c>
      <c r="F81" t="s">
        <v>107</v>
      </c>
      <c r="G81">
        <v>3</v>
      </c>
      <c r="H81" t="s">
        <v>57</v>
      </c>
      <c r="I81" t="s">
        <v>32</v>
      </c>
      <c r="J81">
        <v>2</v>
      </c>
      <c r="K81" t="s">
        <v>33</v>
      </c>
      <c r="L81" t="s">
        <v>34</v>
      </c>
      <c r="M81" t="s">
        <v>41</v>
      </c>
      <c r="N81" t="s">
        <v>42</v>
      </c>
      <c r="O81">
        <v>1.3</v>
      </c>
      <c r="P81">
        <v>491734</v>
      </c>
      <c r="Q81">
        <v>0</v>
      </c>
      <c r="R81">
        <v>491734</v>
      </c>
      <c r="S81">
        <v>0</v>
      </c>
      <c r="T81">
        <v>491734</v>
      </c>
      <c r="U81">
        <v>0</v>
      </c>
      <c r="V81">
        <v>491734</v>
      </c>
      <c r="W81">
        <v>0</v>
      </c>
      <c r="X81">
        <v>491734</v>
      </c>
      <c r="Y81">
        <v>0</v>
      </c>
      <c r="Z81">
        <v>491734</v>
      </c>
      <c r="AA81">
        <v>0</v>
      </c>
      <c r="AB81">
        <v>491734</v>
      </c>
      <c r="AC81" t="s">
        <v>30</v>
      </c>
      <c r="AE81" t="s">
        <v>43</v>
      </c>
    </row>
    <row r="82" spans="1:32" x14ac:dyDescent="0.25">
      <c r="A82">
        <v>9033</v>
      </c>
      <c r="B82">
        <v>2021</v>
      </c>
      <c r="C82" t="s">
        <v>106</v>
      </c>
      <c r="D82" t="s">
        <v>107</v>
      </c>
      <c r="E82" t="s">
        <v>108</v>
      </c>
      <c r="F82" t="s">
        <v>107</v>
      </c>
      <c r="G82">
        <v>3</v>
      </c>
      <c r="H82" t="s">
        <v>57</v>
      </c>
      <c r="I82" t="s">
        <v>32</v>
      </c>
      <c r="J82">
        <v>2</v>
      </c>
      <c r="K82" t="s">
        <v>44</v>
      </c>
      <c r="L82" t="s">
        <v>45</v>
      </c>
      <c r="O82">
        <v>2.1</v>
      </c>
      <c r="P82">
        <v>368970.33</v>
      </c>
      <c r="Q82">
        <v>0</v>
      </c>
      <c r="R82">
        <v>327633.45</v>
      </c>
      <c r="S82">
        <v>0</v>
      </c>
      <c r="T82">
        <v>378385.62</v>
      </c>
      <c r="U82">
        <v>0</v>
      </c>
      <c r="V82">
        <v>391439.2</v>
      </c>
      <c r="W82">
        <v>0</v>
      </c>
      <c r="X82">
        <v>404880.49</v>
      </c>
      <c r="Y82">
        <v>0</v>
      </c>
      <c r="Z82">
        <v>418853.78</v>
      </c>
      <c r="AA82">
        <v>0</v>
      </c>
      <c r="AB82">
        <v>433233.28</v>
      </c>
      <c r="AC82" t="s">
        <v>46</v>
      </c>
      <c r="AE82" t="s">
        <v>199</v>
      </c>
    </row>
    <row r="83" spans="1:32" x14ac:dyDescent="0.25">
      <c r="A83">
        <v>8033</v>
      </c>
      <c r="B83">
        <v>2021</v>
      </c>
      <c r="C83" t="s">
        <v>106</v>
      </c>
      <c r="D83" t="s">
        <v>107</v>
      </c>
      <c r="E83" t="s">
        <v>108</v>
      </c>
      <c r="F83" t="s">
        <v>107</v>
      </c>
      <c r="G83">
        <v>3</v>
      </c>
      <c r="H83" t="s">
        <v>57</v>
      </c>
      <c r="I83" t="s">
        <v>32</v>
      </c>
      <c r="J83">
        <v>2</v>
      </c>
      <c r="K83" t="s">
        <v>47</v>
      </c>
      <c r="L83" t="s">
        <v>48</v>
      </c>
      <c r="O83">
        <v>3.1</v>
      </c>
      <c r="P83">
        <v>0</v>
      </c>
      <c r="Q83">
        <v>0</v>
      </c>
      <c r="R83">
        <v>0</v>
      </c>
      <c r="S83">
        <v>0</v>
      </c>
      <c r="T83">
        <v>8543.43</v>
      </c>
      <c r="U83">
        <v>0</v>
      </c>
      <c r="V83">
        <v>8628.86</v>
      </c>
      <c r="W83">
        <v>0</v>
      </c>
      <c r="X83">
        <v>8715.15</v>
      </c>
      <c r="Y83">
        <v>0</v>
      </c>
      <c r="Z83">
        <v>8802.31</v>
      </c>
      <c r="AA83">
        <v>0</v>
      </c>
      <c r="AB83">
        <v>8890.33</v>
      </c>
      <c r="AC83" t="s">
        <v>46</v>
      </c>
      <c r="AE83" t="s">
        <v>200</v>
      </c>
    </row>
    <row r="84" spans="1:32" x14ac:dyDescent="0.25">
      <c r="A84">
        <v>361</v>
      </c>
      <c r="B84">
        <v>2021</v>
      </c>
      <c r="C84" t="s">
        <v>106</v>
      </c>
      <c r="D84" t="s">
        <v>107</v>
      </c>
      <c r="E84" t="s">
        <v>108</v>
      </c>
      <c r="F84" t="s">
        <v>107</v>
      </c>
      <c r="G84">
        <v>3</v>
      </c>
      <c r="H84" t="s">
        <v>57</v>
      </c>
      <c r="I84" t="s">
        <v>32</v>
      </c>
      <c r="J84">
        <v>2</v>
      </c>
      <c r="K84" t="s">
        <v>49</v>
      </c>
      <c r="L84" t="s">
        <v>50</v>
      </c>
      <c r="M84" t="s">
        <v>54</v>
      </c>
      <c r="N84" t="s">
        <v>55</v>
      </c>
      <c r="O84">
        <v>5.0999999999999996</v>
      </c>
      <c r="P84">
        <v>6530991</v>
      </c>
      <c r="Q84">
        <v>0</v>
      </c>
      <c r="R84">
        <v>6608204</v>
      </c>
      <c r="S84">
        <v>0</v>
      </c>
      <c r="T84">
        <v>6530991</v>
      </c>
      <c r="U84">
        <v>0</v>
      </c>
      <c r="V84">
        <v>6530991</v>
      </c>
      <c r="W84">
        <v>0</v>
      </c>
      <c r="X84">
        <v>6530991</v>
      </c>
      <c r="Y84">
        <v>0</v>
      </c>
      <c r="Z84">
        <v>6530991</v>
      </c>
      <c r="AA84">
        <v>0</v>
      </c>
      <c r="AB84">
        <v>6530991</v>
      </c>
      <c r="AC84" t="s">
        <v>30</v>
      </c>
      <c r="AE84" t="s">
        <v>56</v>
      </c>
    </row>
    <row r="85" spans="1:32" x14ac:dyDescent="0.25">
      <c r="A85">
        <v>383</v>
      </c>
      <c r="B85">
        <v>2021</v>
      </c>
      <c r="C85" t="s">
        <v>106</v>
      </c>
      <c r="D85" t="s">
        <v>107</v>
      </c>
      <c r="E85" t="s">
        <v>108</v>
      </c>
      <c r="F85" t="s">
        <v>107</v>
      </c>
      <c r="G85">
        <v>3</v>
      </c>
      <c r="H85" t="s">
        <v>57</v>
      </c>
      <c r="I85" t="s">
        <v>32</v>
      </c>
      <c r="J85">
        <v>2</v>
      </c>
      <c r="K85" t="s">
        <v>49</v>
      </c>
      <c r="L85" t="s">
        <v>50</v>
      </c>
      <c r="M85" t="s">
        <v>51</v>
      </c>
      <c r="N85" t="s">
        <v>52</v>
      </c>
      <c r="O85">
        <v>5.2</v>
      </c>
      <c r="P85">
        <v>-1699134</v>
      </c>
      <c r="Q85">
        <v>0</v>
      </c>
      <c r="R85">
        <v>-1699134</v>
      </c>
      <c r="S85">
        <v>0</v>
      </c>
      <c r="T85">
        <v>-1683466</v>
      </c>
      <c r="U85">
        <v>0</v>
      </c>
      <c r="V85">
        <v>-1683466</v>
      </c>
      <c r="W85">
        <v>0</v>
      </c>
      <c r="X85">
        <v>-1700508</v>
      </c>
      <c r="Y85">
        <v>0</v>
      </c>
      <c r="Z85">
        <v>-1718118</v>
      </c>
      <c r="AA85">
        <v>0</v>
      </c>
      <c r="AB85">
        <v>-1736169</v>
      </c>
      <c r="AC85" t="s">
        <v>30</v>
      </c>
      <c r="AE85" t="s">
        <v>53</v>
      </c>
    </row>
    <row r="86" spans="1:32" x14ac:dyDescent="0.25">
      <c r="A86">
        <v>7040</v>
      </c>
      <c r="B86">
        <v>2021</v>
      </c>
      <c r="C86" t="s">
        <v>277</v>
      </c>
      <c r="D86" t="s">
        <v>278</v>
      </c>
      <c r="E86" t="s">
        <v>111</v>
      </c>
      <c r="F86" t="s">
        <v>112</v>
      </c>
      <c r="G86">
        <v>1</v>
      </c>
      <c r="H86" t="s">
        <v>67</v>
      </c>
      <c r="I86" t="s">
        <v>27</v>
      </c>
      <c r="J86">
        <v>1</v>
      </c>
      <c r="K86" t="s">
        <v>68</v>
      </c>
      <c r="L86" t="s">
        <v>69</v>
      </c>
      <c r="N86" t="s">
        <v>70</v>
      </c>
      <c r="O86">
        <v>1</v>
      </c>
      <c r="P86">
        <v>68936046.129999995</v>
      </c>
      <c r="Q86">
        <v>0</v>
      </c>
      <c r="R86">
        <v>68936046.129999995</v>
      </c>
      <c r="S86">
        <v>0</v>
      </c>
      <c r="T86">
        <v>67377245.049999997</v>
      </c>
      <c r="U86">
        <v>0</v>
      </c>
      <c r="V86">
        <v>68040329.420000002</v>
      </c>
      <c r="W86">
        <v>0</v>
      </c>
      <c r="X86">
        <v>69414716.400000006</v>
      </c>
      <c r="Y86">
        <v>0</v>
      </c>
      <c r="Z86">
        <v>70440054.239999995</v>
      </c>
      <c r="AA86">
        <v>0</v>
      </c>
      <c r="AB86">
        <v>71480381.540000007</v>
      </c>
      <c r="AC86" t="s">
        <v>46</v>
      </c>
      <c r="AF86" t="s">
        <v>201</v>
      </c>
    </row>
    <row r="87" spans="1:32" x14ac:dyDescent="0.25">
      <c r="A87">
        <v>79</v>
      </c>
      <c r="B87">
        <v>2021</v>
      </c>
      <c r="C87" t="s">
        <v>277</v>
      </c>
      <c r="D87" t="s">
        <v>278</v>
      </c>
      <c r="E87" t="s">
        <v>111</v>
      </c>
      <c r="F87" t="s">
        <v>112</v>
      </c>
      <c r="G87">
        <v>1</v>
      </c>
      <c r="H87" t="s">
        <v>67</v>
      </c>
      <c r="I87" t="s">
        <v>27</v>
      </c>
      <c r="J87">
        <v>1</v>
      </c>
      <c r="K87" t="s">
        <v>71</v>
      </c>
      <c r="L87" t="s">
        <v>72</v>
      </c>
      <c r="O87">
        <v>2</v>
      </c>
      <c r="P87">
        <v>-513135</v>
      </c>
      <c r="Q87">
        <v>0</v>
      </c>
      <c r="R87">
        <v>-513135</v>
      </c>
      <c r="S87">
        <v>0</v>
      </c>
      <c r="T87">
        <v>-513135</v>
      </c>
      <c r="U87">
        <v>0</v>
      </c>
      <c r="V87">
        <v>-513135</v>
      </c>
      <c r="W87">
        <v>0</v>
      </c>
      <c r="X87">
        <v>-513135</v>
      </c>
      <c r="Y87">
        <v>0</v>
      </c>
      <c r="Z87">
        <v>-513135</v>
      </c>
      <c r="AA87">
        <v>0</v>
      </c>
      <c r="AB87">
        <v>-513135</v>
      </c>
      <c r="AC87" t="s">
        <v>30</v>
      </c>
      <c r="AE87" t="s">
        <v>73</v>
      </c>
    </row>
    <row r="88" spans="1:32" x14ac:dyDescent="0.25">
      <c r="A88">
        <v>74</v>
      </c>
      <c r="B88">
        <v>2021</v>
      </c>
      <c r="C88" t="s">
        <v>277</v>
      </c>
      <c r="D88" t="s">
        <v>278</v>
      </c>
      <c r="E88" t="s">
        <v>111</v>
      </c>
      <c r="F88" t="s">
        <v>112</v>
      </c>
      <c r="G88">
        <v>1</v>
      </c>
      <c r="H88" t="s">
        <v>67</v>
      </c>
      <c r="I88" t="s">
        <v>27</v>
      </c>
      <c r="J88">
        <v>1</v>
      </c>
      <c r="K88" t="s">
        <v>74</v>
      </c>
      <c r="L88" t="s">
        <v>75</v>
      </c>
      <c r="M88" t="s">
        <v>76</v>
      </c>
      <c r="N88" t="s">
        <v>77</v>
      </c>
      <c r="O88">
        <v>3.1</v>
      </c>
      <c r="P88">
        <v>100144748</v>
      </c>
      <c r="Q88">
        <v>0</v>
      </c>
      <c r="R88">
        <v>100144748</v>
      </c>
      <c r="S88">
        <v>0</v>
      </c>
      <c r="T88">
        <v>107675147.05</v>
      </c>
      <c r="U88">
        <v>0</v>
      </c>
      <c r="V88">
        <v>109828649.98999999</v>
      </c>
      <c r="W88">
        <v>0</v>
      </c>
      <c r="X88">
        <v>110926936.48999999</v>
      </c>
      <c r="Y88">
        <v>0</v>
      </c>
      <c r="Z88">
        <v>112036205.84999999</v>
      </c>
      <c r="AA88">
        <v>0</v>
      </c>
      <c r="AB88">
        <v>113156567.91</v>
      </c>
      <c r="AC88" t="s">
        <v>78</v>
      </c>
      <c r="AD88" t="s">
        <v>79</v>
      </c>
      <c r="AE88" t="s">
        <v>80</v>
      </c>
    </row>
    <row r="89" spans="1:32" x14ac:dyDescent="0.25">
      <c r="A89">
        <v>76</v>
      </c>
      <c r="B89">
        <v>2021</v>
      </c>
      <c r="C89" t="s">
        <v>277</v>
      </c>
      <c r="D89" t="s">
        <v>278</v>
      </c>
      <c r="E89" t="s">
        <v>111</v>
      </c>
      <c r="F89" t="s">
        <v>112</v>
      </c>
      <c r="G89">
        <v>1</v>
      </c>
      <c r="H89" t="s">
        <v>67</v>
      </c>
      <c r="I89" t="s">
        <v>27</v>
      </c>
      <c r="J89">
        <v>1</v>
      </c>
      <c r="K89" t="s">
        <v>58</v>
      </c>
      <c r="L89" t="s">
        <v>59</v>
      </c>
      <c r="M89" t="s">
        <v>83</v>
      </c>
      <c r="N89" t="s">
        <v>83</v>
      </c>
      <c r="O89">
        <v>4.0999999999999996</v>
      </c>
      <c r="P89">
        <v>57789919</v>
      </c>
      <c r="Q89">
        <v>0</v>
      </c>
      <c r="R89">
        <v>57789919</v>
      </c>
      <c r="S89">
        <v>0</v>
      </c>
      <c r="T89">
        <v>57789919</v>
      </c>
      <c r="U89">
        <v>0</v>
      </c>
      <c r="V89">
        <v>57789919</v>
      </c>
      <c r="W89">
        <v>0</v>
      </c>
      <c r="X89">
        <v>57789919</v>
      </c>
      <c r="Y89">
        <v>0</v>
      </c>
      <c r="Z89">
        <v>57789919</v>
      </c>
      <c r="AA89">
        <v>0</v>
      </c>
      <c r="AB89">
        <v>57789919</v>
      </c>
      <c r="AC89" t="s">
        <v>30</v>
      </c>
      <c r="AE89" t="s">
        <v>84</v>
      </c>
    </row>
    <row r="90" spans="1:32" x14ac:dyDescent="0.25">
      <c r="A90">
        <v>68</v>
      </c>
      <c r="B90">
        <v>2021</v>
      </c>
      <c r="C90" t="s">
        <v>277</v>
      </c>
      <c r="D90" t="s">
        <v>278</v>
      </c>
      <c r="E90" t="s">
        <v>111</v>
      </c>
      <c r="F90" t="s">
        <v>112</v>
      </c>
      <c r="G90">
        <v>1</v>
      </c>
      <c r="H90" t="s">
        <v>67</v>
      </c>
      <c r="I90" t="s">
        <v>27</v>
      </c>
      <c r="J90">
        <v>1</v>
      </c>
      <c r="K90" t="s">
        <v>58</v>
      </c>
      <c r="L90" t="s">
        <v>59</v>
      </c>
      <c r="M90" t="s">
        <v>58</v>
      </c>
      <c r="N90" t="s">
        <v>59</v>
      </c>
      <c r="O90">
        <v>4.2</v>
      </c>
      <c r="P90">
        <v>-36943589</v>
      </c>
      <c r="Q90">
        <v>0</v>
      </c>
      <c r="R90">
        <v>-36943589</v>
      </c>
      <c r="S90">
        <v>0</v>
      </c>
      <c r="T90">
        <v>-36943589</v>
      </c>
      <c r="U90">
        <v>0</v>
      </c>
      <c r="V90">
        <v>-36943589</v>
      </c>
      <c r="W90">
        <v>0</v>
      </c>
      <c r="X90">
        <v>-36943589</v>
      </c>
      <c r="Y90">
        <v>0</v>
      </c>
      <c r="Z90">
        <v>-36943589</v>
      </c>
      <c r="AA90">
        <v>0</v>
      </c>
      <c r="AB90">
        <v>-36943589</v>
      </c>
      <c r="AC90" t="s">
        <v>30</v>
      </c>
      <c r="AE90" t="s">
        <v>85</v>
      </c>
    </row>
    <row r="91" spans="1:32" x14ac:dyDescent="0.25">
      <c r="A91">
        <v>58</v>
      </c>
      <c r="B91">
        <v>2021</v>
      </c>
      <c r="C91" t="s">
        <v>277</v>
      </c>
      <c r="D91" t="s">
        <v>278</v>
      </c>
      <c r="E91" t="s">
        <v>111</v>
      </c>
      <c r="F91" t="s">
        <v>112</v>
      </c>
      <c r="G91">
        <v>1</v>
      </c>
      <c r="H91" t="s">
        <v>67</v>
      </c>
      <c r="I91" t="s">
        <v>32</v>
      </c>
      <c r="J91">
        <v>2</v>
      </c>
      <c r="K91" t="s">
        <v>33</v>
      </c>
      <c r="L91" t="s">
        <v>34</v>
      </c>
      <c r="M91" t="s">
        <v>35</v>
      </c>
      <c r="N91" t="s">
        <v>36</v>
      </c>
      <c r="O91">
        <v>1.1000000000000001</v>
      </c>
      <c r="P91">
        <v>27410832</v>
      </c>
      <c r="Q91">
        <v>0</v>
      </c>
      <c r="R91">
        <v>27410832</v>
      </c>
      <c r="S91">
        <v>0</v>
      </c>
      <c r="T91">
        <v>27410832</v>
      </c>
      <c r="U91">
        <v>0</v>
      </c>
      <c r="V91">
        <v>27684940.32</v>
      </c>
      <c r="W91">
        <v>0</v>
      </c>
      <c r="X91">
        <v>27961789.719999999</v>
      </c>
      <c r="Y91">
        <v>0</v>
      </c>
      <c r="Z91">
        <v>28241407.620000001</v>
      </c>
      <c r="AA91">
        <v>0</v>
      </c>
      <c r="AB91">
        <v>28523821.699999999</v>
      </c>
      <c r="AC91" t="s">
        <v>30</v>
      </c>
      <c r="AE91" t="s">
        <v>37</v>
      </c>
    </row>
    <row r="92" spans="1:32" x14ac:dyDescent="0.25">
      <c r="A92">
        <v>61</v>
      </c>
      <c r="B92">
        <v>2021</v>
      </c>
      <c r="C92" t="s">
        <v>277</v>
      </c>
      <c r="D92" t="s">
        <v>278</v>
      </c>
      <c r="E92" t="s">
        <v>111</v>
      </c>
      <c r="F92" t="s">
        <v>112</v>
      </c>
      <c r="G92">
        <v>1</v>
      </c>
      <c r="H92" t="s">
        <v>67</v>
      </c>
      <c r="I92" t="s">
        <v>32</v>
      </c>
      <c r="J92">
        <v>2</v>
      </c>
      <c r="K92" t="s">
        <v>33</v>
      </c>
      <c r="L92" t="s">
        <v>34</v>
      </c>
      <c r="M92" t="s">
        <v>38</v>
      </c>
      <c r="N92" t="s">
        <v>39</v>
      </c>
      <c r="O92">
        <v>1.2</v>
      </c>
      <c r="P92">
        <v>31150134</v>
      </c>
      <c r="Q92">
        <v>0</v>
      </c>
      <c r="R92">
        <v>31150134</v>
      </c>
      <c r="S92">
        <v>0</v>
      </c>
      <c r="T92">
        <v>31150134</v>
      </c>
      <c r="U92">
        <v>0</v>
      </c>
      <c r="V92">
        <v>31461635.34</v>
      </c>
      <c r="W92">
        <v>0</v>
      </c>
      <c r="X92">
        <v>31776251.690000001</v>
      </c>
      <c r="Y92">
        <v>0</v>
      </c>
      <c r="Z92">
        <v>32094014.210000001</v>
      </c>
      <c r="AA92">
        <v>0</v>
      </c>
      <c r="AB92">
        <v>32414954.350000001</v>
      </c>
      <c r="AC92" t="s">
        <v>30</v>
      </c>
      <c r="AE92" t="s">
        <v>40</v>
      </c>
    </row>
    <row r="93" spans="1:32" x14ac:dyDescent="0.25">
      <c r="A93">
        <v>65</v>
      </c>
      <c r="B93">
        <v>2021</v>
      </c>
      <c r="C93" t="s">
        <v>277</v>
      </c>
      <c r="D93" t="s">
        <v>278</v>
      </c>
      <c r="E93" t="s">
        <v>111</v>
      </c>
      <c r="F93" t="s">
        <v>112</v>
      </c>
      <c r="G93">
        <v>1</v>
      </c>
      <c r="H93" t="s">
        <v>67</v>
      </c>
      <c r="I93" t="s">
        <v>32</v>
      </c>
      <c r="J93">
        <v>2</v>
      </c>
      <c r="K93" t="s">
        <v>33</v>
      </c>
      <c r="L93" t="s">
        <v>34</v>
      </c>
      <c r="M93" t="s">
        <v>41</v>
      </c>
      <c r="N93" t="s">
        <v>42</v>
      </c>
      <c r="O93">
        <v>1.3</v>
      </c>
      <c r="P93">
        <v>11735225</v>
      </c>
      <c r="Q93">
        <v>0</v>
      </c>
      <c r="R93">
        <v>11735225</v>
      </c>
      <c r="S93">
        <v>0</v>
      </c>
      <c r="T93">
        <v>11735225</v>
      </c>
      <c r="U93">
        <v>0</v>
      </c>
      <c r="V93">
        <v>11735225</v>
      </c>
      <c r="W93">
        <v>0</v>
      </c>
      <c r="X93">
        <v>11735225</v>
      </c>
      <c r="Y93">
        <v>0</v>
      </c>
      <c r="Z93">
        <v>11735225</v>
      </c>
      <c r="AA93">
        <v>0</v>
      </c>
      <c r="AB93">
        <v>11735225</v>
      </c>
      <c r="AC93" t="s">
        <v>30</v>
      </c>
      <c r="AE93" t="s">
        <v>43</v>
      </c>
    </row>
    <row r="94" spans="1:32" x14ac:dyDescent="0.25">
      <c r="A94">
        <v>71</v>
      </c>
      <c r="B94">
        <v>2021</v>
      </c>
      <c r="C94" t="s">
        <v>277</v>
      </c>
      <c r="D94" t="s">
        <v>278</v>
      </c>
      <c r="E94" t="s">
        <v>111</v>
      </c>
      <c r="F94" t="s">
        <v>112</v>
      </c>
      <c r="G94">
        <v>1</v>
      </c>
      <c r="H94" t="s">
        <v>67</v>
      </c>
      <c r="I94" t="s">
        <v>32</v>
      </c>
      <c r="J94">
        <v>2</v>
      </c>
      <c r="K94" t="s">
        <v>33</v>
      </c>
      <c r="L94" t="s">
        <v>34</v>
      </c>
      <c r="M94" t="s">
        <v>86</v>
      </c>
      <c r="N94" t="s">
        <v>87</v>
      </c>
      <c r="O94">
        <v>1.4</v>
      </c>
      <c r="P94">
        <v>48550</v>
      </c>
      <c r="Q94">
        <v>0</v>
      </c>
      <c r="R94">
        <v>48550</v>
      </c>
      <c r="S94">
        <v>0</v>
      </c>
      <c r="T94">
        <v>48550</v>
      </c>
      <c r="U94">
        <v>0</v>
      </c>
      <c r="V94">
        <v>48550</v>
      </c>
      <c r="W94">
        <v>0</v>
      </c>
      <c r="X94">
        <v>48550</v>
      </c>
      <c r="Y94">
        <v>0</v>
      </c>
      <c r="Z94">
        <v>48550</v>
      </c>
      <c r="AA94">
        <v>0</v>
      </c>
      <c r="AB94">
        <v>48550</v>
      </c>
      <c r="AC94" t="s">
        <v>30</v>
      </c>
      <c r="AD94" t="s">
        <v>88</v>
      </c>
      <c r="AE94" t="s">
        <v>89</v>
      </c>
    </row>
    <row r="95" spans="1:32" x14ac:dyDescent="0.25">
      <c r="A95">
        <v>9041</v>
      </c>
      <c r="B95">
        <v>2021</v>
      </c>
      <c r="C95" t="s">
        <v>277</v>
      </c>
      <c r="D95" t="s">
        <v>278</v>
      </c>
      <c r="E95" t="s">
        <v>111</v>
      </c>
      <c r="F95" t="s">
        <v>112</v>
      </c>
      <c r="G95">
        <v>1</v>
      </c>
      <c r="H95" t="s">
        <v>67</v>
      </c>
      <c r="I95" t="s">
        <v>32</v>
      </c>
      <c r="J95">
        <v>2</v>
      </c>
      <c r="K95" t="s">
        <v>44</v>
      </c>
      <c r="L95" t="s">
        <v>45</v>
      </c>
      <c r="O95">
        <v>2.1</v>
      </c>
      <c r="P95">
        <v>23255781.699999999</v>
      </c>
      <c r="Q95">
        <v>0</v>
      </c>
      <c r="R95">
        <v>23255781.699999999</v>
      </c>
      <c r="S95">
        <v>0</v>
      </c>
      <c r="T95">
        <v>24068367.300000001</v>
      </c>
      <c r="U95">
        <v>0</v>
      </c>
      <c r="V95">
        <v>24909701.84</v>
      </c>
      <c r="W95">
        <v>0</v>
      </c>
      <c r="X95">
        <v>25780046.93</v>
      </c>
      <c r="Y95">
        <v>0</v>
      </c>
      <c r="Z95">
        <v>26681612.059999999</v>
      </c>
      <c r="AA95">
        <v>0</v>
      </c>
      <c r="AB95">
        <v>27613500.77</v>
      </c>
      <c r="AC95" t="s">
        <v>46</v>
      </c>
      <c r="AE95" t="s">
        <v>199</v>
      </c>
    </row>
    <row r="96" spans="1:32" x14ac:dyDescent="0.25">
      <c r="A96">
        <v>8041</v>
      </c>
      <c r="B96">
        <v>2021</v>
      </c>
      <c r="C96" t="s">
        <v>277</v>
      </c>
      <c r="D96" t="s">
        <v>278</v>
      </c>
      <c r="E96" t="s">
        <v>111</v>
      </c>
      <c r="F96" t="s">
        <v>112</v>
      </c>
      <c r="G96">
        <v>1</v>
      </c>
      <c r="H96" t="s">
        <v>67</v>
      </c>
      <c r="I96" t="s">
        <v>32</v>
      </c>
      <c r="J96">
        <v>2</v>
      </c>
      <c r="K96" t="s">
        <v>47</v>
      </c>
      <c r="L96" t="s">
        <v>48</v>
      </c>
      <c r="O96">
        <v>3.1</v>
      </c>
      <c r="P96">
        <v>0</v>
      </c>
      <c r="Q96">
        <v>0</v>
      </c>
      <c r="R96">
        <v>0</v>
      </c>
      <c r="S96">
        <v>0</v>
      </c>
      <c r="T96">
        <v>585609.66</v>
      </c>
      <c r="U96">
        <v>0</v>
      </c>
      <c r="V96">
        <v>591465.75</v>
      </c>
      <c r="W96">
        <v>0</v>
      </c>
      <c r="X96">
        <v>597380.42000000004</v>
      </c>
      <c r="Y96">
        <v>0</v>
      </c>
      <c r="Z96">
        <v>603354.22</v>
      </c>
      <c r="AA96">
        <v>0</v>
      </c>
      <c r="AB96">
        <v>609387.76</v>
      </c>
      <c r="AC96" t="s">
        <v>46</v>
      </c>
      <c r="AE96" t="s">
        <v>200</v>
      </c>
    </row>
    <row r="97" spans="1:31" x14ac:dyDescent="0.25">
      <c r="A97">
        <v>75</v>
      </c>
      <c r="B97">
        <v>2021</v>
      </c>
      <c r="C97" t="s">
        <v>277</v>
      </c>
      <c r="D97" t="s">
        <v>278</v>
      </c>
      <c r="E97" t="s">
        <v>111</v>
      </c>
      <c r="F97" t="s">
        <v>112</v>
      </c>
      <c r="G97">
        <v>1</v>
      </c>
      <c r="H97" t="s">
        <v>67</v>
      </c>
      <c r="I97" t="s">
        <v>32</v>
      </c>
      <c r="J97">
        <v>2</v>
      </c>
      <c r="K97" t="s">
        <v>49</v>
      </c>
      <c r="L97" t="s">
        <v>50</v>
      </c>
      <c r="M97" t="s">
        <v>54</v>
      </c>
      <c r="N97" t="s">
        <v>55</v>
      </c>
      <c r="O97">
        <v>5</v>
      </c>
      <c r="P97">
        <v>7346779</v>
      </c>
      <c r="Q97">
        <v>0</v>
      </c>
      <c r="R97">
        <v>7346779</v>
      </c>
      <c r="S97">
        <v>0</v>
      </c>
      <c r="T97">
        <v>7346779</v>
      </c>
      <c r="U97">
        <v>0</v>
      </c>
      <c r="V97">
        <v>7346779</v>
      </c>
      <c r="W97">
        <v>0</v>
      </c>
      <c r="X97">
        <v>7346779</v>
      </c>
      <c r="Y97">
        <v>0</v>
      </c>
      <c r="Z97">
        <v>7346779</v>
      </c>
      <c r="AA97">
        <v>0</v>
      </c>
      <c r="AB97">
        <v>7346779</v>
      </c>
      <c r="AC97" t="s">
        <v>30</v>
      </c>
      <c r="AE97" t="s">
        <v>56</v>
      </c>
    </row>
    <row r="98" spans="1:31" x14ac:dyDescent="0.25">
      <c r="A98">
        <v>67</v>
      </c>
      <c r="B98">
        <v>2021</v>
      </c>
      <c r="C98" t="s">
        <v>277</v>
      </c>
      <c r="D98" t="s">
        <v>278</v>
      </c>
      <c r="E98" t="s">
        <v>111</v>
      </c>
      <c r="F98" t="s">
        <v>112</v>
      </c>
      <c r="G98">
        <v>1</v>
      </c>
      <c r="H98" t="s">
        <v>67</v>
      </c>
      <c r="I98" t="s">
        <v>32</v>
      </c>
      <c r="J98">
        <v>2</v>
      </c>
      <c r="K98" t="s">
        <v>49</v>
      </c>
      <c r="L98" t="s">
        <v>50</v>
      </c>
      <c r="M98" t="s">
        <v>51</v>
      </c>
      <c r="N98" t="s">
        <v>52</v>
      </c>
      <c r="O98">
        <v>5.0999999999999996</v>
      </c>
      <c r="P98">
        <v>71183935</v>
      </c>
      <c r="Q98">
        <v>0</v>
      </c>
      <c r="R98">
        <v>71183935</v>
      </c>
      <c r="S98">
        <v>0</v>
      </c>
      <c r="T98">
        <v>71183935</v>
      </c>
      <c r="U98">
        <v>0</v>
      </c>
      <c r="V98">
        <v>71183935</v>
      </c>
      <c r="W98">
        <v>0</v>
      </c>
      <c r="X98">
        <v>71183935</v>
      </c>
      <c r="Y98">
        <v>0</v>
      </c>
      <c r="Z98">
        <v>71183935</v>
      </c>
      <c r="AA98">
        <v>0</v>
      </c>
      <c r="AB98">
        <v>71183935</v>
      </c>
      <c r="AC98" t="s">
        <v>30</v>
      </c>
      <c r="AE98" t="s">
        <v>90</v>
      </c>
    </row>
    <row r="99" spans="1:31" x14ac:dyDescent="0.25">
      <c r="A99">
        <v>103</v>
      </c>
      <c r="B99">
        <v>2021</v>
      </c>
      <c r="C99" t="s">
        <v>277</v>
      </c>
      <c r="D99" t="s">
        <v>278</v>
      </c>
      <c r="E99" t="s">
        <v>111</v>
      </c>
      <c r="F99" t="s">
        <v>112</v>
      </c>
      <c r="G99">
        <v>1</v>
      </c>
      <c r="H99" t="s">
        <v>67</v>
      </c>
      <c r="I99" t="s">
        <v>32</v>
      </c>
      <c r="J99">
        <v>2</v>
      </c>
      <c r="K99" t="s">
        <v>49</v>
      </c>
      <c r="L99" t="s">
        <v>50</v>
      </c>
      <c r="M99" t="s">
        <v>91</v>
      </c>
      <c r="N99" t="s">
        <v>92</v>
      </c>
      <c r="O99">
        <v>5.2</v>
      </c>
      <c r="P99">
        <v>17463872</v>
      </c>
      <c r="Q99">
        <v>0</v>
      </c>
      <c r="R99">
        <v>17463872</v>
      </c>
      <c r="S99">
        <v>0</v>
      </c>
      <c r="T99">
        <v>17778222</v>
      </c>
      <c r="U99">
        <v>0</v>
      </c>
      <c r="V99">
        <v>18098230</v>
      </c>
      <c r="W99">
        <v>0</v>
      </c>
      <c r="X99">
        <v>18423998</v>
      </c>
      <c r="Y99">
        <v>0</v>
      </c>
      <c r="Z99">
        <v>18755630</v>
      </c>
      <c r="AA99">
        <v>0</v>
      </c>
      <c r="AB99">
        <v>19093231</v>
      </c>
      <c r="AC99" t="s">
        <v>78</v>
      </c>
      <c r="AD99" t="s">
        <v>93</v>
      </c>
      <c r="AE99" t="s">
        <v>94</v>
      </c>
    </row>
    <row r="100" spans="1:31" x14ac:dyDescent="0.25">
      <c r="A100">
        <v>77</v>
      </c>
      <c r="B100">
        <v>2021</v>
      </c>
      <c r="C100" t="s">
        <v>277</v>
      </c>
      <c r="D100" t="s">
        <v>278</v>
      </c>
      <c r="E100" t="s">
        <v>111</v>
      </c>
      <c r="F100" t="s">
        <v>112</v>
      </c>
      <c r="G100">
        <v>2</v>
      </c>
      <c r="H100" t="s">
        <v>26</v>
      </c>
      <c r="I100" t="s">
        <v>27</v>
      </c>
      <c r="J100">
        <v>1</v>
      </c>
      <c r="K100" t="s">
        <v>101</v>
      </c>
      <c r="L100" t="s">
        <v>102</v>
      </c>
      <c r="O100">
        <v>3.1</v>
      </c>
      <c r="P100">
        <v>1047417</v>
      </c>
      <c r="Q100">
        <v>0</v>
      </c>
      <c r="R100">
        <v>1047417</v>
      </c>
      <c r="S100">
        <v>0</v>
      </c>
      <c r="T100">
        <v>1047417</v>
      </c>
      <c r="U100">
        <v>0</v>
      </c>
      <c r="V100">
        <v>1047417</v>
      </c>
      <c r="W100">
        <v>0</v>
      </c>
      <c r="X100">
        <v>1047417</v>
      </c>
      <c r="Y100">
        <v>0</v>
      </c>
      <c r="Z100">
        <v>1047417</v>
      </c>
      <c r="AA100">
        <v>0</v>
      </c>
      <c r="AB100">
        <v>1047417</v>
      </c>
      <c r="AC100" t="s">
        <v>30</v>
      </c>
      <c r="AE100" t="s">
        <v>113</v>
      </c>
    </row>
    <row r="101" spans="1:31" x14ac:dyDescent="0.25">
      <c r="A101">
        <v>78</v>
      </c>
      <c r="B101">
        <v>2021</v>
      </c>
      <c r="C101" t="s">
        <v>277</v>
      </c>
      <c r="D101" t="s">
        <v>278</v>
      </c>
      <c r="E101" t="s">
        <v>111</v>
      </c>
      <c r="F101" t="s">
        <v>112</v>
      </c>
      <c r="G101">
        <v>2</v>
      </c>
      <c r="H101" t="s">
        <v>26</v>
      </c>
      <c r="I101" t="s">
        <v>27</v>
      </c>
      <c r="J101">
        <v>1</v>
      </c>
      <c r="K101" t="s">
        <v>28</v>
      </c>
      <c r="L101" t="s">
        <v>29</v>
      </c>
      <c r="O101">
        <v>3.2</v>
      </c>
      <c r="P101">
        <v>27457026</v>
      </c>
      <c r="Q101">
        <v>0</v>
      </c>
      <c r="R101">
        <v>27457026</v>
      </c>
      <c r="S101">
        <v>0</v>
      </c>
      <c r="T101">
        <v>27457026</v>
      </c>
      <c r="U101">
        <v>0</v>
      </c>
      <c r="V101">
        <v>27457026</v>
      </c>
      <c r="W101">
        <v>0</v>
      </c>
      <c r="X101">
        <v>27457026</v>
      </c>
      <c r="Y101">
        <v>0</v>
      </c>
      <c r="Z101">
        <v>27457026</v>
      </c>
      <c r="AA101">
        <v>0</v>
      </c>
      <c r="AB101">
        <v>27457026</v>
      </c>
      <c r="AC101" t="s">
        <v>30</v>
      </c>
      <c r="AE101" t="s">
        <v>104</v>
      </c>
    </row>
    <row r="102" spans="1:31" x14ac:dyDescent="0.25">
      <c r="A102">
        <v>97</v>
      </c>
      <c r="B102">
        <v>2021</v>
      </c>
      <c r="C102" t="s">
        <v>277</v>
      </c>
      <c r="D102" t="s">
        <v>278</v>
      </c>
      <c r="E102" t="s">
        <v>111</v>
      </c>
      <c r="F102" t="s">
        <v>112</v>
      </c>
      <c r="G102">
        <v>2</v>
      </c>
      <c r="H102" t="s">
        <v>26</v>
      </c>
      <c r="I102" t="s">
        <v>32</v>
      </c>
      <c r="J102">
        <v>2</v>
      </c>
      <c r="K102" t="s">
        <v>33</v>
      </c>
      <c r="L102" t="s">
        <v>34</v>
      </c>
      <c r="M102" t="s">
        <v>35</v>
      </c>
      <c r="N102" t="s">
        <v>36</v>
      </c>
      <c r="O102">
        <v>1.1000000000000001</v>
      </c>
      <c r="P102">
        <v>2270988</v>
      </c>
      <c r="Q102">
        <v>0</v>
      </c>
      <c r="R102">
        <v>2270988</v>
      </c>
      <c r="S102">
        <v>0</v>
      </c>
      <c r="T102">
        <v>2270988</v>
      </c>
      <c r="U102">
        <v>0</v>
      </c>
      <c r="V102">
        <v>2293697.88</v>
      </c>
      <c r="W102">
        <v>0</v>
      </c>
      <c r="X102">
        <v>2316634.86</v>
      </c>
      <c r="Y102">
        <v>0</v>
      </c>
      <c r="Z102">
        <v>2339801.21</v>
      </c>
      <c r="AA102">
        <v>0</v>
      </c>
      <c r="AB102">
        <v>2363199.2200000002</v>
      </c>
      <c r="AC102" t="s">
        <v>30</v>
      </c>
      <c r="AE102" t="s">
        <v>37</v>
      </c>
    </row>
    <row r="103" spans="1:31" x14ac:dyDescent="0.25">
      <c r="A103">
        <v>62</v>
      </c>
      <c r="B103">
        <v>2021</v>
      </c>
      <c r="C103" t="s">
        <v>277</v>
      </c>
      <c r="D103" t="s">
        <v>278</v>
      </c>
      <c r="E103" t="s">
        <v>111</v>
      </c>
      <c r="F103" t="s">
        <v>112</v>
      </c>
      <c r="G103">
        <v>2</v>
      </c>
      <c r="H103" t="s">
        <v>26</v>
      </c>
      <c r="I103" t="s">
        <v>32</v>
      </c>
      <c r="J103">
        <v>2</v>
      </c>
      <c r="K103" t="s">
        <v>33</v>
      </c>
      <c r="L103" t="s">
        <v>34</v>
      </c>
      <c r="M103" t="s">
        <v>38</v>
      </c>
      <c r="N103" t="s">
        <v>39</v>
      </c>
      <c r="O103">
        <v>1.2</v>
      </c>
      <c r="P103">
        <v>4856311</v>
      </c>
      <c r="Q103">
        <v>0</v>
      </c>
      <c r="R103">
        <v>4856311</v>
      </c>
      <c r="S103">
        <v>0</v>
      </c>
      <c r="T103">
        <v>4856311</v>
      </c>
      <c r="U103">
        <v>0</v>
      </c>
      <c r="V103">
        <v>4904874.1100000003</v>
      </c>
      <c r="W103">
        <v>0</v>
      </c>
      <c r="X103">
        <v>4953922.8499999996</v>
      </c>
      <c r="Y103">
        <v>0</v>
      </c>
      <c r="Z103">
        <v>5003462.08</v>
      </c>
      <c r="AA103">
        <v>0</v>
      </c>
      <c r="AB103">
        <v>5053496.7</v>
      </c>
      <c r="AC103" t="s">
        <v>30</v>
      </c>
      <c r="AE103" t="s">
        <v>40</v>
      </c>
    </row>
    <row r="104" spans="1:31" x14ac:dyDescent="0.25">
      <c r="A104">
        <v>98</v>
      </c>
      <c r="B104">
        <v>2021</v>
      </c>
      <c r="C104" t="s">
        <v>277</v>
      </c>
      <c r="D104" t="s">
        <v>278</v>
      </c>
      <c r="E104" t="s">
        <v>111</v>
      </c>
      <c r="F104" t="s">
        <v>112</v>
      </c>
      <c r="G104">
        <v>2</v>
      </c>
      <c r="H104" t="s">
        <v>26</v>
      </c>
      <c r="I104" t="s">
        <v>32</v>
      </c>
      <c r="J104">
        <v>2</v>
      </c>
      <c r="K104" t="s">
        <v>33</v>
      </c>
      <c r="L104" t="s">
        <v>34</v>
      </c>
      <c r="M104" t="s">
        <v>41</v>
      </c>
      <c r="N104" t="s">
        <v>42</v>
      </c>
      <c r="O104">
        <v>1.3</v>
      </c>
      <c r="P104">
        <v>397228</v>
      </c>
      <c r="Q104">
        <v>0</v>
      </c>
      <c r="R104">
        <v>397228</v>
      </c>
      <c r="S104">
        <v>0</v>
      </c>
      <c r="T104">
        <v>397228</v>
      </c>
      <c r="U104">
        <v>0</v>
      </c>
      <c r="V104">
        <v>397228</v>
      </c>
      <c r="W104">
        <v>0</v>
      </c>
      <c r="X104">
        <v>397228</v>
      </c>
      <c r="Y104">
        <v>0</v>
      </c>
      <c r="Z104">
        <v>397228</v>
      </c>
      <c r="AA104">
        <v>0</v>
      </c>
      <c r="AB104">
        <v>397228</v>
      </c>
      <c r="AC104" t="s">
        <v>30</v>
      </c>
      <c r="AE104" t="s">
        <v>43</v>
      </c>
    </row>
    <row r="105" spans="1:31" x14ac:dyDescent="0.25">
      <c r="A105">
        <v>99</v>
      </c>
      <c r="B105">
        <v>2021</v>
      </c>
      <c r="C105" t="s">
        <v>277</v>
      </c>
      <c r="D105" t="s">
        <v>278</v>
      </c>
      <c r="E105" t="s">
        <v>111</v>
      </c>
      <c r="F105" t="s">
        <v>112</v>
      </c>
      <c r="G105">
        <v>2</v>
      </c>
      <c r="H105" t="s">
        <v>26</v>
      </c>
      <c r="I105" t="s">
        <v>32</v>
      </c>
      <c r="J105">
        <v>2</v>
      </c>
      <c r="K105" t="s">
        <v>33</v>
      </c>
      <c r="L105" t="s">
        <v>34</v>
      </c>
      <c r="M105" t="s">
        <v>86</v>
      </c>
      <c r="N105" t="s">
        <v>87</v>
      </c>
      <c r="O105">
        <v>1.4</v>
      </c>
      <c r="P105">
        <v>0</v>
      </c>
      <c r="Q105">
        <v>0</v>
      </c>
      <c r="R105">
        <v>0</v>
      </c>
      <c r="S105">
        <v>0</v>
      </c>
      <c r="T105">
        <v>0</v>
      </c>
      <c r="U105">
        <v>0</v>
      </c>
      <c r="V105">
        <v>0</v>
      </c>
      <c r="W105">
        <v>0</v>
      </c>
      <c r="X105">
        <v>0</v>
      </c>
      <c r="Y105">
        <v>0</v>
      </c>
      <c r="Z105">
        <v>0</v>
      </c>
      <c r="AA105">
        <v>0</v>
      </c>
      <c r="AB105">
        <v>0</v>
      </c>
      <c r="AC105" t="s">
        <v>30</v>
      </c>
      <c r="AE105" t="s">
        <v>89</v>
      </c>
    </row>
    <row r="106" spans="1:31" x14ac:dyDescent="0.25">
      <c r="A106">
        <v>9042</v>
      </c>
      <c r="B106">
        <v>2021</v>
      </c>
      <c r="C106" t="s">
        <v>277</v>
      </c>
      <c r="D106" t="s">
        <v>278</v>
      </c>
      <c r="E106" t="s">
        <v>111</v>
      </c>
      <c r="F106" t="s">
        <v>112</v>
      </c>
      <c r="G106">
        <v>2</v>
      </c>
      <c r="H106" t="s">
        <v>26</v>
      </c>
      <c r="I106" t="s">
        <v>32</v>
      </c>
      <c r="J106">
        <v>2</v>
      </c>
      <c r="K106" t="s">
        <v>44</v>
      </c>
      <c r="L106" t="s">
        <v>45</v>
      </c>
      <c r="O106">
        <v>2.1</v>
      </c>
      <c r="P106">
        <v>2784059.56</v>
      </c>
      <c r="Q106">
        <v>0</v>
      </c>
      <c r="R106">
        <v>2784059.56</v>
      </c>
      <c r="S106">
        <v>0</v>
      </c>
      <c r="T106">
        <v>2881916.77</v>
      </c>
      <c r="U106">
        <v>0</v>
      </c>
      <c r="V106">
        <v>2983391.99</v>
      </c>
      <c r="W106">
        <v>0</v>
      </c>
      <c r="X106">
        <v>3088300.99</v>
      </c>
      <c r="Y106">
        <v>0</v>
      </c>
      <c r="Z106">
        <v>3197028.13</v>
      </c>
      <c r="AA106">
        <v>0</v>
      </c>
      <c r="AB106">
        <v>3309346.98</v>
      </c>
      <c r="AC106" t="s">
        <v>46</v>
      </c>
      <c r="AE106" t="s">
        <v>199</v>
      </c>
    </row>
    <row r="107" spans="1:31" x14ac:dyDescent="0.25">
      <c r="A107">
        <v>8042</v>
      </c>
      <c r="B107">
        <v>2021</v>
      </c>
      <c r="C107" t="s">
        <v>277</v>
      </c>
      <c r="D107" t="s">
        <v>278</v>
      </c>
      <c r="E107" t="s">
        <v>111</v>
      </c>
      <c r="F107" t="s">
        <v>112</v>
      </c>
      <c r="G107">
        <v>2</v>
      </c>
      <c r="H107" t="s">
        <v>26</v>
      </c>
      <c r="I107" t="s">
        <v>32</v>
      </c>
      <c r="J107">
        <v>2</v>
      </c>
      <c r="K107" t="s">
        <v>47</v>
      </c>
      <c r="L107" t="s">
        <v>48</v>
      </c>
      <c r="O107">
        <v>3.1</v>
      </c>
      <c r="P107">
        <v>0</v>
      </c>
      <c r="Q107">
        <v>0</v>
      </c>
      <c r="R107">
        <v>0</v>
      </c>
      <c r="S107">
        <v>0</v>
      </c>
      <c r="T107">
        <v>71272.990000000005</v>
      </c>
      <c r="U107">
        <v>0</v>
      </c>
      <c r="V107">
        <v>71985.72</v>
      </c>
      <c r="W107">
        <v>0</v>
      </c>
      <c r="X107">
        <v>72705.58</v>
      </c>
      <c r="Y107">
        <v>0</v>
      </c>
      <c r="Z107">
        <v>73432.63</v>
      </c>
      <c r="AA107">
        <v>0</v>
      </c>
      <c r="AB107">
        <v>74166.960000000006</v>
      </c>
      <c r="AC107" t="s">
        <v>46</v>
      </c>
      <c r="AE107" t="s">
        <v>200</v>
      </c>
    </row>
    <row r="108" spans="1:31" x14ac:dyDescent="0.25">
      <c r="A108">
        <v>66</v>
      </c>
      <c r="B108">
        <v>2021</v>
      </c>
      <c r="C108" t="s">
        <v>277</v>
      </c>
      <c r="D108" t="s">
        <v>278</v>
      </c>
      <c r="E108" t="s">
        <v>111</v>
      </c>
      <c r="F108" t="s">
        <v>112</v>
      </c>
      <c r="G108">
        <v>2</v>
      </c>
      <c r="H108" t="s">
        <v>26</v>
      </c>
      <c r="I108" t="s">
        <v>32</v>
      </c>
      <c r="J108">
        <v>2</v>
      </c>
      <c r="K108" t="s">
        <v>49</v>
      </c>
      <c r="L108" t="s">
        <v>50</v>
      </c>
      <c r="M108" t="s">
        <v>51</v>
      </c>
      <c r="N108" t="s">
        <v>52</v>
      </c>
      <c r="O108">
        <v>4</v>
      </c>
      <c r="P108">
        <v>18137569</v>
      </c>
      <c r="Q108">
        <v>0</v>
      </c>
      <c r="R108">
        <v>18137569</v>
      </c>
      <c r="S108">
        <v>0</v>
      </c>
      <c r="T108">
        <v>18137569</v>
      </c>
      <c r="U108">
        <v>0</v>
      </c>
      <c r="V108">
        <v>18137569</v>
      </c>
      <c r="W108">
        <v>0</v>
      </c>
      <c r="X108">
        <v>18137569</v>
      </c>
      <c r="Y108">
        <v>0</v>
      </c>
      <c r="Z108">
        <v>18137569</v>
      </c>
      <c r="AA108">
        <v>0</v>
      </c>
      <c r="AB108">
        <v>18137569</v>
      </c>
      <c r="AC108" t="s">
        <v>30</v>
      </c>
      <c r="AE108" t="s">
        <v>53</v>
      </c>
    </row>
    <row r="109" spans="1:31" x14ac:dyDescent="0.25">
      <c r="A109">
        <v>100</v>
      </c>
      <c r="B109">
        <v>2021</v>
      </c>
      <c r="C109" t="s">
        <v>277</v>
      </c>
      <c r="D109" t="s">
        <v>278</v>
      </c>
      <c r="E109" t="s">
        <v>111</v>
      </c>
      <c r="F109" t="s">
        <v>112</v>
      </c>
      <c r="G109">
        <v>2</v>
      </c>
      <c r="H109" t="s">
        <v>26</v>
      </c>
      <c r="I109" t="s">
        <v>32</v>
      </c>
      <c r="J109">
        <v>2</v>
      </c>
      <c r="K109" t="s">
        <v>49</v>
      </c>
      <c r="L109" t="s">
        <v>50</v>
      </c>
      <c r="M109" t="s">
        <v>54</v>
      </c>
      <c r="N109" t="s">
        <v>55</v>
      </c>
      <c r="O109">
        <v>4.2</v>
      </c>
      <c r="P109">
        <v>6880</v>
      </c>
      <c r="Q109">
        <v>0</v>
      </c>
      <c r="R109">
        <v>6880</v>
      </c>
      <c r="S109">
        <v>0</v>
      </c>
      <c r="T109">
        <v>6880</v>
      </c>
      <c r="U109">
        <v>0</v>
      </c>
      <c r="V109">
        <v>6880</v>
      </c>
      <c r="W109">
        <v>0</v>
      </c>
      <c r="X109">
        <v>6880</v>
      </c>
      <c r="Y109">
        <v>0</v>
      </c>
      <c r="Z109">
        <v>6880</v>
      </c>
      <c r="AA109">
        <v>0</v>
      </c>
      <c r="AB109">
        <v>6880</v>
      </c>
      <c r="AC109" t="s">
        <v>30</v>
      </c>
      <c r="AE109" t="s">
        <v>56</v>
      </c>
    </row>
    <row r="110" spans="1:31" x14ac:dyDescent="0.25">
      <c r="A110">
        <v>92</v>
      </c>
      <c r="B110">
        <v>2021</v>
      </c>
      <c r="C110" t="s">
        <v>277</v>
      </c>
      <c r="D110" t="s">
        <v>278</v>
      </c>
      <c r="E110" t="s">
        <v>111</v>
      </c>
      <c r="F110" t="s">
        <v>112</v>
      </c>
      <c r="G110">
        <v>3</v>
      </c>
      <c r="H110" t="s">
        <v>57</v>
      </c>
      <c r="I110" t="s">
        <v>27</v>
      </c>
      <c r="J110">
        <v>1</v>
      </c>
      <c r="K110" t="s">
        <v>71</v>
      </c>
      <c r="L110" t="s">
        <v>72</v>
      </c>
      <c r="O110">
        <v>1</v>
      </c>
      <c r="P110">
        <v>0</v>
      </c>
      <c r="Q110">
        <v>0</v>
      </c>
      <c r="R110">
        <v>0</v>
      </c>
      <c r="S110">
        <v>0</v>
      </c>
      <c r="T110">
        <v>0</v>
      </c>
      <c r="U110">
        <v>0</v>
      </c>
      <c r="V110">
        <v>0</v>
      </c>
      <c r="W110">
        <v>0</v>
      </c>
      <c r="X110">
        <v>0</v>
      </c>
      <c r="Y110">
        <v>0</v>
      </c>
      <c r="Z110">
        <v>0</v>
      </c>
      <c r="AA110">
        <v>0</v>
      </c>
      <c r="AB110">
        <v>0</v>
      </c>
      <c r="AC110" t="s">
        <v>30</v>
      </c>
      <c r="AE110" t="s">
        <v>73</v>
      </c>
    </row>
    <row r="111" spans="1:31" x14ac:dyDescent="0.25">
      <c r="A111">
        <v>102</v>
      </c>
      <c r="B111">
        <v>2021</v>
      </c>
      <c r="C111" t="s">
        <v>277</v>
      </c>
      <c r="D111" t="s">
        <v>278</v>
      </c>
      <c r="E111" t="s">
        <v>111</v>
      </c>
      <c r="F111" t="s">
        <v>112</v>
      </c>
      <c r="G111">
        <v>3</v>
      </c>
      <c r="H111" t="s">
        <v>57</v>
      </c>
      <c r="I111" t="s">
        <v>27</v>
      </c>
      <c r="J111">
        <v>1</v>
      </c>
      <c r="K111" t="s">
        <v>74</v>
      </c>
      <c r="L111" t="s">
        <v>75</v>
      </c>
      <c r="M111" t="s">
        <v>81</v>
      </c>
      <c r="N111" t="s">
        <v>75</v>
      </c>
      <c r="O111">
        <v>2.1</v>
      </c>
      <c r="P111">
        <v>2839689</v>
      </c>
      <c r="Q111">
        <v>0</v>
      </c>
      <c r="R111">
        <v>2839689</v>
      </c>
      <c r="S111">
        <v>0</v>
      </c>
      <c r="T111">
        <v>2839689</v>
      </c>
      <c r="U111">
        <v>0</v>
      </c>
      <c r="V111">
        <v>2839689</v>
      </c>
      <c r="W111">
        <v>0</v>
      </c>
      <c r="X111">
        <v>2839689</v>
      </c>
      <c r="Y111">
        <v>0</v>
      </c>
      <c r="Z111">
        <v>2839689</v>
      </c>
      <c r="AA111">
        <v>0</v>
      </c>
      <c r="AB111">
        <v>2839689</v>
      </c>
      <c r="AC111" t="s">
        <v>78</v>
      </c>
      <c r="AE111" t="s">
        <v>105</v>
      </c>
    </row>
    <row r="112" spans="1:31" x14ac:dyDescent="0.25">
      <c r="A112">
        <v>90</v>
      </c>
      <c r="B112">
        <v>2021</v>
      </c>
      <c r="C112" t="s">
        <v>277</v>
      </c>
      <c r="D112" t="s">
        <v>278</v>
      </c>
      <c r="E112" t="s">
        <v>111</v>
      </c>
      <c r="F112" t="s">
        <v>112</v>
      </c>
      <c r="G112">
        <v>3</v>
      </c>
      <c r="H112" t="s">
        <v>57</v>
      </c>
      <c r="I112" t="s">
        <v>27</v>
      </c>
      <c r="J112">
        <v>1</v>
      </c>
      <c r="K112" t="s">
        <v>58</v>
      </c>
      <c r="L112" t="s">
        <v>59</v>
      </c>
      <c r="M112" t="s">
        <v>60</v>
      </c>
      <c r="N112" t="s">
        <v>61</v>
      </c>
      <c r="O112">
        <v>3.1</v>
      </c>
      <c r="P112">
        <v>33495242</v>
      </c>
      <c r="Q112">
        <v>0</v>
      </c>
      <c r="R112">
        <v>33495242</v>
      </c>
      <c r="S112">
        <v>0</v>
      </c>
      <c r="T112">
        <v>33495242</v>
      </c>
      <c r="U112">
        <v>0</v>
      </c>
      <c r="V112">
        <v>33495242</v>
      </c>
      <c r="W112">
        <v>0</v>
      </c>
      <c r="X112">
        <v>33495242</v>
      </c>
      <c r="Y112">
        <v>0</v>
      </c>
      <c r="Z112">
        <v>33495242</v>
      </c>
      <c r="AA112">
        <v>0</v>
      </c>
      <c r="AB112">
        <v>33495242</v>
      </c>
      <c r="AC112" t="s">
        <v>30</v>
      </c>
      <c r="AE112" t="s">
        <v>62</v>
      </c>
    </row>
    <row r="113" spans="1:32" x14ac:dyDescent="0.25">
      <c r="A113">
        <v>69</v>
      </c>
      <c r="B113">
        <v>2021</v>
      </c>
      <c r="C113" t="s">
        <v>277</v>
      </c>
      <c r="D113" t="s">
        <v>278</v>
      </c>
      <c r="E113" t="s">
        <v>111</v>
      </c>
      <c r="F113" t="s">
        <v>112</v>
      </c>
      <c r="G113">
        <v>3</v>
      </c>
      <c r="H113" t="s">
        <v>57</v>
      </c>
      <c r="I113" t="s">
        <v>27</v>
      </c>
      <c r="J113">
        <v>1</v>
      </c>
      <c r="K113" t="s">
        <v>58</v>
      </c>
      <c r="L113" t="s">
        <v>59</v>
      </c>
      <c r="M113" t="s">
        <v>58</v>
      </c>
      <c r="N113" t="s">
        <v>59</v>
      </c>
      <c r="O113">
        <v>3.2</v>
      </c>
      <c r="P113">
        <v>291769323</v>
      </c>
      <c r="Q113">
        <v>0</v>
      </c>
      <c r="R113">
        <v>291769323</v>
      </c>
      <c r="S113">
        <v>0</v>
      </c>
      <c r="T113">
        <v>291769323</v>
      </c>
      <c r="U113">
        <v>0</v>
      </c>
      <c r="V113">
        <v>291769323</v>
      </c>
      <c r="W113">
        <v>0</v>
      </c>
      <c r="X113">
        <v>291769323</v>
      </c>
      <c r="Y113">
        <v>0</v>
      </c>
      <c r="Z113">
        <v>291769323</v>
      </c>
      <c r="AA113">
        <v>0</v>
      </c>
      <c r="AB113">
        <v>291769323</v>
      </c>
      <c r="AC113" t="s">
        <v>30</v>
      </c>
      <c r="AE113" t="s">
        <v>63</v>
      </c>
    </row>
    <row r="114" spans="1:32" x14ac:dyDescent="0.25">
      <c r="A114">
        <v>60</v>
      </c>
      <c r="B114">
        <v>2021</v>
      </c>
      <c r="C114" t="s">
        <v>277</v>
      </c>
      <c r="D114" t="s">
        <v>278</v>
      </c>
      <c r="E114" t="s">
        <v>111</v>
      </c>
      <c r="F114" t="s">
        <v>112</v>
      </c>
      <c r="G114">
        <v>3</v>
      </c>
      <c r="H114" t="s">
        <v>57</v>
      </c>
      <c r="I114" t="s">
        <v>32</v>
      </c>
      <c r="J114">
        <v>2</v>
      </c>
      <c r="K114" t="s">
        <v>33</v>
      </c>
      <c r="L114" t="s">
        <v>34</v>
      </c>
      <c r="M114" t="s">
        <v>35</v>
      </c>
      <c r="N114" t="s">
        <v>36</v>
      </c>
      <c r="O114">
        <v>1.1000000000000001</v>
      </c>
      <c r="P114">
        <v>101664233</v>
      </c>
      <c r="Q114">
        <v>0</v>
      </c>
      <c r="R114">
        <v>101664233</v>
      </c>
      <c r="S114">
        <v>0</v>
      </c>
      <c r="T114">
        <v>101664233</v>
      </c>
      <c r="U114">
        <v>0</v>
      </c>
      <c r="V114">
        <v>102680875.33</v>
      </c>
      <c r="W114">
        <v>0</v>
      </c>
      <c r="X114">
        <v>103707684.08</v>
      </c>
      <c r="Y114">
        <v>0</v>
      </c>
      <c r="Z114">
        <v>104744760.92</v>
      </c>
      <c r="AA114">
        <v>0</v>
      </c>
      <c r="AB114">
        <v>105792208.53</v>
      </c>
      <c r="AC114" t="s">
        <v>30</v>
      </c>
      <c r="AE114" t="s">
        <v>37</v>
      </c>
    </row>
    <row r="115" spans="1:32" x14ac:dyDescent="0.25">
      <c r="A115">
        <v>93</v>
      </c>
      <c r="B115">
        <v>2021</v>
      </c>
      <c r="C115" t="s">
        <v>277</v>
      </c>
      <c r="D115" t="s">
        <v>278</v>
      </c>
      <c r="E115" t="s">
        <v>111</v>
      </c>
      <c r="F115" t="s">
        <v>112</v>
      </c>
      <c r="G115">
        <v>3</v>
      </c>
      <c r="H115" t="s">
        <v>57</v>
      </c>
      <c r="I115" t="s">
        <v>32</v>
      </c>
      <c r="J115">
        <v>2</v>
      </c>
      <c r="K115" t="s">
        <v>33</v>
      </c>
      <c r="L115" t="s">
        <v>34</v>
      </c>
      <c r="M115" t="s">
        <v>38</v>
      </c>
      <c r="N115" t="s">
        <v>39</v>
      </c>
      <c r="O115">
        <v>1.2</v>
      </c>
      <c r="P115">
        <v>33222370</v>
      </c>
      <c r="Q115">
        <v>0</v>
      </c>
      <c r="R115">
        <v>33222370</v>
      </c>
      <c r="S115">
        <v>0</v>
      </c>
      <c r="T115">
        <v>33222370</v>
      </c>
      <c r="U115">
        <v>0</v>
      </c>
      <c r="V115">
        <v>33554593.700000003</v>
      </c>
      <c r="W115">
        <v>0</v>
      </c>
      <c r="X115">
        <v>33890139.640000001</v>
      </c>
      <c r="Y115">
        <v>0</v>
      </c>
      <c r="Z115">
        <v>34229041.039999999</v>
      </c>
      <c r="AA115">
        <v>0</v>
      </c>
      <c r="AB115">
        <v>34571331.450000003</v>
      </c>
      <c r="AC115" t="s">
        <v>30</v>
      </c>
      <c r="AE115" t="s">
        <v>40</v>
      </c>
    </row>
    <row r="116" spans="1:32" x14ac:dyDescent="0.25">
      <c r="A116">
        <v>94</v>
      </c>
      <c r="B116">
        <v>2021</v>
      </c>
      <c r="C116" t="s">
        <v>277</v>
      </c>
      <c r="D116" t="s">
        <v>278</v>
      </c>
      <c r="E116" t="s">
        <v>111</v>
      </c>
      <c r="F116" t="s">
        <v>112</v>
      </c>
      <c r="G116">
        <v>3</v>
      </c>
      <c r="H116" t="s">
        <v>57</v>
      </c>
      <c r="I116" t="s">
        <v>32</v>
      </c>
      <c r="J116">
        <v>2</v>
      </c>
      <c r="K116" t="s">
        <v>33</v>
      </c>
      <c r="L116" t="s">
        <v>34</v>
      </c>
      <c r="M116" t="s">
        <v>41</v>
      </c>
      <c r="N116" t="s">
        <v>42</v>
      </c>
      <c r="O116">
        <v>1.3</v>
      </c>
      <c r="P116">
        <v>74282239</v>
      </c>
      <c r="Q116">
        <v>0</v>
      </c>
      <c r="R116">
        <v>74282239</v>
      </c>
      <c r="S116">
        <v>0</v>
      </c>
      <c r="T116">
        <v>74282239</v>
      </c>
      <c r="U116">
        <v>0</v>
      </c>
      <c r="V116">
        <v>74282239</v>
      </c>
      <c r="W116">
        <v>0</v>
      </c>
      <c r="X116">
        <v>74282239</v>
      </c>
      <c r="Y116">
        <v>0</v>
      </c>
      <c r="Z116">
        <v>74282239</v>
      </c>
      <c r="AA116">
        <v>0</v>
      </c>
      <c r="AB116">
        <v>74282239</v>
      </c>
      <c r="AC116" t="s">
        <v>30</v>
      </c>
      <c r="AE116" t="s">
        <v>43</v>
      </c>
    </row>
    <row r="117" spans="1:32" x14ac:dyDescent="0.25">
      <c r="A117">
        <v>95</v>
      </c>
      <c r="B117">
        <v>2021</v>
      </c>
      <c r="C117" t="s">
        <v>277</v>
      </c>
      <c r="D117" t="s">
        <v>278</v>
      </c>
      <c r="E117" t="s">
        <v>111</v>
      </c>
      <c r="F117" t="s">
        <v>112</v>
      </c>
      <c r="G117">
        <v>3</v>
      </c>
      <c r="H117" t="s">
        <v>57</v>
      </c>
      <c r="I117" t="s">
        <v>32</v>
      </c>
      <c r="J117">
        <v>2</v>
      </c>
      <c r="K117" t="s">
        <v>33</v>
      </c>
      <c r="L117" t="s">
        <v>34</v>
      </c>
      <c r="M117" t="s">
        <v>86</v>
      </c>
      <c r="N117" t="s">
        <v>87</v>
      </c>
      <c r="O117">
        <v>1.4</v>
      </c>
      <c r="P117">
        <v>224993</v>
      </c>
      <c r="Q117">
        <v>0</v>
      </c>
      <c r="R117">
        <v>224993</v>
      </c>
      <c r="S117">
        <v>0</v>
      </c>
      <c r="T117">
        <v>224993</v>
      </c>
      <c r="U117">
        <v>0</v>
      </c>
      <c r="V117">
        <v>224993</v>
      </c>
      <c r="W117">
        <v>0</v>
      </c>
      <c r="X117">
        <v>224993</v>
      </c>
      <c r="Y117">
        <v>0</v>
      </c>
      <c r="Z117">
        <v>224993</v>
      </c>
      <c r="AA117">
        <v>0</v>
      </c>
      <c r="AB117">
        <v>224993</v>
      </c>
      <c r="AC117" t="s">
        <v>30</v>
      </c>
      <c r="AE117" t="s">
        <v>89</v>
      </c>
    </row>
    <row r="118" spans="1:32" x14ac:dyDescent="0.25">
      <c r="A118">
        <v>9043</v>
      </c>
      <c r="B118">
        <v>2021</v>
      </c>
      <c r="C118" t="s">
        <v>277</v>
      </c>
      <c r="D118" t="s">
        <v>278</v>
      </c>
      <c r="E118" t="s">
        <v>111</v>
      </c>
      <c r="F118" t="s">
        <v>112</v>
      </c>
      <c r="G118">
        <v>3</v>
      </c>
      <c r="H118" t="s">
        <v>57</v>
      </c>
      <c r="I118" t="s">
        <v>32</v>
      </c>
      <c r="J118">
        <v>2</v>
      </c>
      <c r="K118" t="s">
        <v>44</v>
      </c>
      <c r="L118" t="s">
        <v>45</v>
      </c>
      <c r="O118">
        <v>2.1</v>
      </c>
      <c r="P118">
        <v>55862816.060000002</v>
      </c>
      <c r="Q118">
        <v>0</v>
      </c>
      <c r="R118">
        <v>55862816.060000002</v>
      </c>
      <c r="S118">
        <v>0</v>
      </c>
      <c r="T118">
        <v>57788053.210000001</v>
      </c>
      <c r="U118">
        <v>0</v>
      </c>
      <c r="V118">
        <v>59775203.149999999</v>
      </c>
      <c r="W118">
        <v>0</v>
      </c>
      <c r="X118">
        <v>61832684.159999996</v>
      </c>
      <c r="Y118">
        <v>0</v>
      </c>
      <c r="Z118">
        <v>63962404.840000004</v>
      </c>
      <c r="AA118">
        <v>0</v>
      </c>
      <c r="AB118">
        <v>66165547.960000001</v>
      </c>
      <c r="AC118" t="s">
        <v>46</v>
      </c>
      <c r="AE118" t="s">
        <v>199</v>
      </c>
    </row>
    <row r="119" spans="1:32" x14ac:dyDescent="0.25">
      <c r="A119">
        <v>8043</v>
      </c>
      <c r="B119">
        <v>2021</v>
      </c>
      <c r="C119" t="s">
        <v>277</v>
      </c>
      <c r="D119" t="s">
        <v>278</v>
      </c>
      <c r="E119" t="s">
        <v>111</v>
      </c>
      <c r="F119" t="s">
        <v>112</v>
      </c>
      <c r="G119">
        <v>3</v>
      </c>
      <c r="H119" t="s">
        <v>57</v>
      </c>
      <c r="I119" t="s">
        <v>32</v>
      </c>
      <c r="J119">
        <v>2</v>
      </c>
      <c r="K119" t="s">
        <v>47</v>
      </c>
      <c r="L119" t="s">
        <v>48</v>
      </c>
      <c r="O119">
        <v>3.1</v>
      </c>
      <c r="P119">
        <v>0</v>
      </c>
      <c r="Q119">
        <v>0</v>
      </c>
      <c r="R119">
        <v>0</v>
      </c>
      <c r="S119">
        <v>0</v>
      </c>
      <c r="T119">
        <v>1348866.03</v>
      </c>
      <c r="U119">
        <v>0</v>
      </c>
      <c r="V119">
        <v>1362354.69</v>
      </c>
      <c r="W119">
        <v>0</v>
      </c>
      <c r="X119">
        <v>1375978.24</v>
      </c>
      <c r="Y119">
        <v>0</v>
      </c>
      <c r="Z119">
        <v>1389738.02</v>
      </c>
      <c r="AA119">
        <v>0</v>
      </c>
      <c r="AB119">
        <v>1403635.4</v>
      </c>
      <c r="AC119" t="s">
        <v>46</v>
      </c>
      <c r="AE119" t="s">
        <v>200</v>
      </c>
    </row>
    <row r="120" spans="1:32" x14ac:dyDescent="0.25">
      <c r="A120">
        <v>96</v>
      </c>
      <c r="B120">
        <v>2021</v>
      </c>
      <c r="C120" t="s">
        <v>277</v>
      </c>
      <c r="D120" t="s">
        <v>278</v>
      </c>
      <c r="E120" t="s">
        <v>111</v>
      </c>
      <c r="F120" t="s">
        <v>112</v>
      </c>
      <c r="G120">
        <v>3</v>
      </c>
      <c r="H120" t="s">
        <v>57</v>
      </c>
      <c r="I120" t="s">
        <v>32</v>
      </c>
      <c r="J120">
        <v>2</v>
      </c>
      <c r="K120" t="s">
        <v>49</v>
      </c>
      <c r="L120" t="s">
        <v>50</v>
      </c>
      <c r="M120" t="s">
        <v>54</v>
      </c>
      <c r="N120" t="s">
        <v>55</v>
      </c>
      <c r="O120">
        <v>5.0999999999999996</v>
      </c>
      <c r="P120">
        <v>7149003</v>
      </c>
      <c r="Q120">
        <v>0</v>
      </c>
      <c r="R120">
        <v>7149003</v>
      </c>
      <c r="S120">
        <v>0</v>
      </c>
      <c r="T120">
        <v>7149003</v>
      </c>
      <c r="U120">
        <v>0</v>
      </c>
      <c r="V120">
        <v>7149003</v>
      </c>
      <c r="W120">
        <v>0</v>
      </c>
      <c r="X120">
        <v>7149003</v>
      </c>
      <c r="Y120">
        <v>0</v>
      </c>
      <c r="Z120">
        <v>7149003</v>
      </c>
      <c r="AA120">
        <v>0</v>
      </c>
      <c r="AB120">
        <v>7149003</v>
      </c>
      <c r="AC120" t="s">
        <v>30</v>
      </c>
      <c r="AE120" t="s">
        <v>56</v>
      </c>
    </row>
    <row r="121" spans="1:32" x14ac:dyDescent="0.25">
      <c r="A121">
        <v>89</v>
      </c>
      <c r="B121">
        <v>2021</v>
      </c>
      <c r="C121" t="s">
        <v>277</v>
      </c>
      <c r="D121" t="s">
        <v>278</v>
      </c>
      <c r="E121" t="s">
        <v>111</v>
      </c>
      <c r="F121" t="s">
        <v>112</v>
      </c>
      <c r="G121">
        <v>3</v>
      </c>
      <c r="H121" t="s">
        <v>57</v>
      </c>
      <c r="I121" t="s">
        <v>32</v>
      </c>
      <c r="J121">
        <v>2</v>
      </c>
      <c r="K121" t="s">
        <v>49</v>
      </c>
      <c r="L121" t="s">
        <v>50</v>
      </c>
      <c r="M121" t="s">
        <v>51</v>
      </c>
      <c r="N121" t="s">
        <v>52</v>
      </c>
      <c r="O121">
        <v>5.2</v>
      </c>
      <c r="P121">
        <v>54462101</v>
      </c>
      <c r="Q121">
        <v>0</v>
      </c>
      <c r="R121">
        <v>54462101</v>
      </c>
      <c r="S121">
        <v>0</v>
      </c>
      <c r="T121">
        <v>54462101</v>
      </c>
      <c r="U121">
        <v>0</v>
      </c>
      <c r="V121">
        <v>54462101</v>
      </c>
      <c r="W121">
        <v>0</v>
      </c>
      <c r="X121">
        <v>54462101</v>
      </c>
      <c r="Y121">
        <v>0</v>
      </c>
      <c r="Z121">
        <v>54462101</v>
      </c>
      <c r="AA121">
        <v>0</v>
      </c>
      <c r="AB121">
        <v>54462101</v>
      </c>
      <c r="AC121" t="s">
        <v>30</v>
      </c>
      <c r="AE121" t="s">
        <v>53</v>
      </c>
    </row>
    <row r="122" spans="1:32" x14ac:dyDescent="0.25">
      <c r="A122">
        <v>7050</v>
      </c>
      <c r="B122">
        <v>2021</v>
      </c>
      <c r="C122" t="s">
        <v>109</v>
      </c>
      <c r="D122" t="s">
        <v>110</v>
      </c>
      <c r="E122" t="s">
        <v>114</v>
      </c>
      <c r="F122" t="s">
        <v>110</v>
      </c>
      <c r="G122">
        <v>1</v>
      </c>
      <c r="H122" t="s">
        <v>67</v>
      </c>
      <c r="I122" t="s">
        <v>27</v>
      </c>
      <c r="J122">
        <v>1</v>
      </c>
      <c r="K122" t="s">
        <v>68</v>
      </c>
      <c r="L122" t="s">
        <v>69</v>
      </c>
      <c r="N122" t="s">
        <v>70</v>
      </c>
      <c r="O122">
        <v>1</v>
      </c>
      <c r="P122">
        <v>304283174.75999999</v>
      </c>
      <c r="Q122">
        <v>0</v>
      </c>
      <c r="R122">
        <v>304283174.75999999</v>
      </c>
      <c r="S122">
        <v>0</v>
      </c>
      <c r="T122">
        <v>319455678.60000002</v>
      </c>
      <c r="U122">
        <v>0</v>
      </c>
      <c r="V122">
        <v>319473029</v>
      </c>
      <c r="W122">
        <v>0</v>
      </c>
      <c r="X122">
        <v>319473029</v>
      </c>
      <c r="Y122">
        <v>0</v>
      </c>
      <c r="Z122">
        <v>317420070.11000001</v>
      </c>
      <c r="AA122">
        <v>0</v>
      </c>
      <c r="AB122">
        <v>317420070.11000001</v>
      </c>
      <c r="AC122" t="s">
        <v>46</v>
      </c>
      <c r="AF122" t="s">
        <v>201</v>
      </c>
    </row>
    <row r="123" spans="1:32" x14ac:dyDescent="0.25">
      <c r="A123">
        <v>251</v>
      </c>
      <c r="B123">
        <v>2021</v>
      </c>
      <c r="C123" t="s">
        <v>109</v>
      </c>
      <c r="D123" t="s">
        <v>110</v>
      </c>
      <c r="E123" t="s">
        <v>114</v>
      </c>
      <c r="F123" t="s">
        <v>110</v>
      </c>
      <c r="G123">
        <v>1</v>
      </c>
      <c r="H123" t="s">
        <v>67</v>
      </c>
      <c r="I123" t="s">
        <v>27</v>
      </c>
      <c r="J123">
        <v>1</v>
      </c>
      <c r="K123" t="s">
        <v>71</v>
      </c>
      <c r="L123" t="s">
        <v>72</v>
      </c>
      <c r="O123">
        <v>2</v>
      </c>
      <c r="P123">
        <v>22235545</v>
      </c>
      <c r="Q123">
        <v>0</v>
      </c>
      <c r="R123">
        <v>22235545</v>
      </c>
      <c r="S123">
        <v>0</v>
      </c>
      <c r="T123">
        <v>22235545</v>
      </c>
      <c r="U123">
        <v>0</v>
      </c>
      <c r="V123">
        <v>22235545</v>
      </c>
      <c r="W123">
        <v>0</v>
      </c>
      <c r="X123">
        <v>22235545</v>
      </c>
      <c r="Y123">
        <v>0</v>
      </c>
      <c r="Z123">
        <v>22235545</v>
      </c>
      <c r="AA123">
        <v>0</v>
      </c>
      <c r="AB123">
        <v>22235545</v>
      </c>
      <c r="AC123" t="s">
        <v>30</v>
      </c>
      <c r="AE123" t="s">
        <v>73</v>
      </c>
    </row>
    <row r="124" spans="1:32" x14ac:dyDescent="0.25">
      <c r="A124">
        <v>243</v>
      </c>
      <c r="B124">
        <v>2021</v>
      </c>
      <c r="C124" t="s">
        <v>109</v>
      </c>
      <c r="D124" t="s">
        <v>110</v>
      </c>
      <c r="E124" t="s">
        <v>114</v>
      </c>
      <c r="F124" t="s">
        <v>110</v>
      </c>
      <c r="G124">
        <v>1</v>
      </c>
      <c r="H124" t="s">
        <v>67</v>
      </c>
      <c r="I124" t="s">
        <v>27</v>
      </c>
      <c r="J124">
        <v>1</v>
      </c>
      <c r="K124" t="s">
        <v>74</v>
      </c>
      <c r="L124" t="s">
        <v>75</v>
      </c>
      <c r="M124" t="s">
        <v>76</v>
      </c>
      <c r="N124" t="s">
        <v>77</v>
      </c>
      <c r="O124">
        <v>3.1</v>
      </c>
      <c r="P124">
        <v>121487072</v>
      </c>
      <c r="Q124">
        <v>0</v>
      </c>
      <c r="R124">
        <v>121487072</v>
      </c>
      <c r="S124">
        <v>0</v>
      </c>
      <c r="T124">
        <v>130638637.98</v>
      </c>
      <c r="U124">
        <v>0</v>
      </c>
      <c r="V124">
        <v>133251410.73999999</v>
      </c>
      <c r="W124">
        <v>0</v>
      </c>
      <c r="X124">
        <v>134583924.84999999</v>
      </c>
      <c r="Y124">
        <v>0</v>
      </c>
      <c r="Z124">
        <v>135929764.09</v>
      </c>
      <c r="AA124">
        <v>0</v>
      </c>
      <c r="AB124">
        <v>137289061.72999999</v>
      </c>
      <c r="AC124" t="s">
        <v>78</v>
      </c>
      <c r="AD124" t="s">
        <v>79</v>
      </c>
      <c r="AE124" t="s">
        <v>80</v>
      </c>
    </row>
    <row r="125" spans="1:32" x14ac:dyDescent="0.25">
      <c r="A125">
        <v>261</v>
      </c>
      <c r="B125">
        <v>2021</v>
      </c>
      <c r="C125" t="s">
        <v>109</v>
      </c>
      <c r="D125" t="s">
        <v>110</v>
      </c>
      <c r="E125" t="s">
        <v>114</v>
      </c>
      <c r="F125" t="s">
        <v>110</v>
      </c>
      <c r="G125">
        <v>1</v>
      </c>
      <c r="H125" t="s">
        <v>67</v>
      </c>
      <c r="I125" t="s">
        <v>27</v>
      </c>
      <c r="J125">
        <v>1</v>
      </c>
      <c r="K125" t="s">
        <v>74</v>
      </c>
      <c r="L125" t="s">
        <v>75</v>
      </c>
      <c r="M125" t="s">
        <v>81</v>
      </c>
      <c r="N125" t="s">
        <v>75</v>
      </c>
      <c r="O125">
        <v>3.2</v>
      </c>
      <c r="P125">
        <v>17562854</v>
      </c>
      <c r="Q125">
        <v>0</v>
      </c>
      <c r="R125">
        <v>17562854</v>
      </c>
      <c r="S125">
        <v>0</v>
      </c>
      <c r="T125">
        <v>17562854</v>
      </c>
      <c r="U125">
        <v>0</v>
      </c>
      <c r="V125">
        <v>17562854</v>
      </c>
      <c r="W125">
        <v>0</v>
      </c>
      <c r="X125">
        <v>17562854</v>
      </c>
      <c r="Y125">
        <v>0</v>
      </c>
      <c r="Z125">
        <v>17562854</v>
      </c>
      <c r="AA125">
        <v>0</v>
      </c>
      <c r="AB125">
        <v>17562854</v>
      </c>
      <c r="AC125" t="s">
        <v>78</v>
      </c>
      <c r="AE125" t="s">
        <v>82</v>
      </c>
    </row>
    <row r="126" spans="1:32" x14ac:dyDescent="0.25">
      <c r="A126">
        <v>266</v>
      </c>
      <c r="B126">
        <v>2021</v>
      </c>
      <c r="C126" t="s">
        <v>109</v>
      </c>
      <c r="D126" t="s">
        <v>110</v>
      </c>
      <c r="E126" t="s">
        <v>114</v>
      </c>
      <c r="F126" t="s">
        <v>110</v>
      </c>
      <c r="G126">
        <v>1</v>
      </c>
      <c r="H126" t="s">
        <v>67</v>
      </c>
      <c r="I126" t="s">
        <v>27</v>
      </c>
      <c r="J126">
        <v>1</v>
      </c>
      <c r="K126" t="s">
        <v>58</v>
      </c>
      <c r="L126" t="s">
        <v>59</v>
      </c>
      <c r="M126" t="s">
        <v>83</v>
      </c>
      <c r="N126" t="s">
        <v>83</v>
      </c>
      <c r="O126">
        <v>4.0999999999999996</v>
      </c>
      <c r="P126">
        <v>10153155</v>
      </c>
      <c r="Q126">
        <v>0</v>
      </c>
      <c r="R126">
        <v>10153155</v>
      </c>
      <c r="S126">
        <v>0</v>
      </c>
      <c r="T126">
        <v>10153155</v>
      </c>
      <c r="U126">
        <v>0</v>
      </c>
      <c r="V126">
        <v>10153155</v>
      </c>
      <c r="W126">
        <v>0</v>
      </c>
      <c r="X126">
        <v>10153155</v>
      </c>
      <c r="Y126">
        <v>0</v>
      </c>
      <c r="Z126">
        <v>10153155</v>
      </c>
      <c r="AA126">
        <v>0</v>
      </c>
      <c r="AB126">
        <v>10153155</v>
      </c>
      <c r="AC126" t="s">
        <v>30</v>
      </c>
      <c r="AE126" t="s">
        <v>84</v>
      </c>
    </row>
    <row r="127" spans="1:32" x14ac:dyDescent="0.25">
      <c r="A127">
        <v>272</v>
      </c>
      <c r="B127">
        <v>2021</v>
      </c>
      <c r="C127" t="s">
        <v>109</v>
      </c>
      <c r="D127" t="s">
        <v>110</v>
      </c>
      <c r="E127" t="s">
        <v>114</v>
      </c>
      <c r="F127" t="s">
        <v>110</v>
      </c>
      <c r="G127">
        <v>1</v>
      </c>
      <c r="H127" t="s">
        <v>67</v>
      </c>
      <c r="I127" t="s">
        <v>27</v>
      </c>
      <c r="J127">
        <v>1</v>
      </c>
      <c r="K127" t="s">
        <v>58</v>
      </c>
      <c r="L127" t="s">
        <v>59</v>
      </c>
      <c r="M127" t="s">
        <v>58</v>
      </c>
      <c r="N127" t="s">
        <v>59</v>
      </c>
      <c r="O127">
        <v>4.2</v>
      </c>
      <c r="P127">
        <v>71648092</v>
      </c>
      <c r="Q127">
        <v>0</v>
      </c>
      <c r="R127">
        <v>71648092</v>
      </c>
      <c r="S127">
        <v>0</v>
      </c>
      <c r="T127">
        <v>71648092</v>
      </c>
      <c r="U127">
        <v>0</v>
      </c>
      <c r="V127">
        <v>71648092</v>
      </c>
      <c r="W127">
        <v>0</v>
      </c>
      <c r="X127">
        <v>71648092</v>
      </c>
      <c r="Y127">
        <v>0</v>
      </c>
      <c r="Z127">
        <v>71648092</v>
      </c>
      <c r="AA127">
        <v>0</v>
      </c>
      <c r="AB127">
        <v>71648092</v>
      </c>
      <c r="AC127" t="s">
        <v>30</v>
      </c>
      <c r="AE127" t="s">
        <v>85</v>
      </c>
    </row>
    <row r="128" spans="1:32" x14ac:dyDescent="0.25">
      <c r="A128">
        <v>39</v>
      </c>
      <c r="B128">
        <v>2021</v>
      </c>
      <c r="C128" t="s">
        <v>109</v>
      </c>
      <c r="D128" t="s">
        <v>110</v>
      </c>
      <c r="E128" t="s">
        <v>114</v>
      </c>
      <c r="F128" t="s">
        <v>110</v>
      </c>
      <c r="G128">
        <v>1</v>
      </c>
      <c r="H128" t="s">
        <v>67</v>
      </c>
      <c r="I128" t="s">
        <v>32</v>
      </c>
      <c r="J128">
        <v>2</v>
      </c>
      <c r="K128" t="s">
        <v>33</v>
      </c>
      <c r="L128" t="s">
        <v>34</v>
      </c>
      <c r="M128" t="s">
        <v>35</v>
      </c>
      <c r="N128" t="s">
        <v>36</v>
      </c>
      <c r="O128">
        <v>1.1000000000000001</v>
      </c>
      <c r="P128">
        <v>127966687</v>
      </c>
      <c r="Q128">
        <v>0</v>
      </c>
      <c r="R128">
        <v>126466687</v>
      </c>
      <c r="S128">
        <v>0</v>
      </c>
      <c r="T128">
        <v>126466687</v>
      </c>
      <c r="U128">
        <v>0</v>
      </c>
      <c r="V128">
        <v>127731353.87</v>
      </c>
      <c r="W128">
        <v>0</v>
      </c>
      <c r="X128">
        <v>129008667.41</v>
      </c>
      <c r="Y128">
        <v>0</v>
      </c>
      <c r="Z128">
        <v>130298754.08</v>
      </c>
      <c r="AA128">
        <v>0</v>
      </c>
      <c r="AB128">
        <v>131601741.62</v>
      </c>
      <c r="AC128" t="s">
        <v>30</v>
      </c>
      <c r="AE128" t="s">
        <v>37</v>
      </c>
    </row>
    <row r="129" spans="1:31" x14ac:dyDescent="0.25">
      <c r="A129">
        <v>301</v>
      </c>
      <c r="B129">
        <v>2021</v>
      </c>
      <c r="C129" t="s">
        <v>109</v>
      </c>
      <c r="D129" t="s">
        <v>110</v>
      </c>
      <c r="E129" t="s">
        <v>114</v>
      </c>
      <c r="F129" t="s">
        <v>110</v>
      </c>
      <c r="G129">
        <v>1</v>
      </c>
      <c r="H129" t="s">
        <v>67</v>
      </c>
      <c r="I129" t="s">
        <v>32</v>
      </c>
      <c r="J129">
        <v>2</v>
      </c>
      <c r="K129" t="s">
        <v>33</v>
      </c>
      <c r="L129" t="s">
        <v>34</v>
      </c>
      <c r="M129" t="s">
        <v>38</v>
      </c>
      <c r="N129" t="s">
        <v>39</v>
      </c>
      <c r="O129">
        <v>1.2</v>
      </c>
      <c r="P129">
        <v>82751066</v>
      </c>
      <c r="Q129">
        <v>0</v>
      </c>
      <c r="R129">
        <v>82051066</v>
      </c>
      <c r="S129">
        <v>0</v>
      </c>
      <c r="T129">
        <v>82051066</v>
      </c>
      <c r="U129">
        <v>0</v>
      </c>
      <c r="V129">
        <v>82871576.659999996</v>
      </c>
      <c r="W129">
        <v>0</v>
      </c>
      <c r="X129">
        <v>83700292.430000007</v>
      </c>
      <c r="Y129">
        <v>0</v>
      </c>
      <c r="Z129">
        <v>84537295.349999994</v>
      </c>
      <c r="AA129">
        <v>0</v>
      </c>
      <c r="AB129">
        <v>85382668.299999997</v>
      </c>
      <c r="AC129" t="s">
        <v>30</v>
      </c>
      <c r="AE129" t="s">
        <v>40</v>
      </c>
    </row>
    <row r="130" spans="1:31" x14ac:dyDescent="0.25">
      <c r="A130">
        <v>323</v>
      </c>
      <c r="B130">
        <v>2021</v>
      </c>
      <c r="C130" t="s">
        <v>109</v>
      </c>
      <c r="D130" t="s">
        <v>110</v>
      </c>
      <c r="E130" t="s">
        <v>114</v>
      </c>
      <c r="F130" t="s">
        <v>110</v>
      </c>
      <c r="G130">
        <v>1</v>
      </c>
      <c r="H130" t="s">
        <v>67</v>
      </c>
      <c r="I130" t="s">
        <v>32</v>
      </c>
      <c r="J130">
        <v>2</v>
      </c>
      <c r="K130" t="s">
        <v>33</v>
      </c>
      <c r="L130" t="s">
        <v>34</v>
      </c>
      <c r="M130" t="s">
        <v>41</v>
      </c>
      <c r="N130" t="s">
        <v>42</v>
      </c>
      <c r="O130">
        <v>1.3</v>
      </c>
      <c r="P130">
        <v>20045924</v>
      </c>
      <c r="Q130">
        <v>0</v>
      </c>
      <c r="R130">
        <v>20045924</v>
      </c>
      <c r="S130">
        <v>0</v>
      </c>
      <c r="T130">
        <v>20045924</v>
      </c>
      <c r="U130">
        <v>0</v>
      </c>
      <c r="V130">
        <v>20045924</v>
      </c>
      <c r="W130">
        <v>0</v>
      </c>
      <c r="X130">
        <v>20045924</v>
      </c>
      <c r="Y130">
        <v>0</v>
      </c>
      <c r="Z130">
        <v>20045924</v>
      </c>
      <c r="AA130">
        <v>0</v>
      </c>
      <c r="AB130">
        <v>20045924</v>
      </c>
      <c r="AC130" t="s">
        <v>30</v>
      </c>
      <c r="AE130" t="s">
        <v>43</v>
      </c>
    </row>
    <row r="131" spans="1:31" x14ac:dyDescent="0.25">
      <c r="A131">
        <v>345</v>
      </c>
      <c r="B131">
        <v>2021</v>
      </c>
      <c r="C131" t="s">
        <v>109</v>
      </c>
      <c r="D131" t="s">
        <v>110</v>
      </c>
      <c r="E131" t="s">
        <v>114</v>
      </c>
      <c r="F131" t="s">
        <v>110</v>
      </c>
      <c r="G131">
        <v>1</v>
      </c>
      <c r="H131" t="s">
        <v>67</v>
      </c>
      <c r="I131" t="s">
        <v>32</v>
      </c>
      <c r="J131">
        <v>2</v>
      </c>
      <c r="K131" t="s">
        <v>33</v>
      </c>
      <c r="L131" t="s">
        <v>34</v>
      </c>
      <c r="M131" t="s">
        <v>86</v>
      </c>
      <c r="N131" t="s">
        <v>87</v>
      </c>
      <c r="O131">
        <v>1.4</v>
      </c>
      <c r="P131">
        <v>4763953</v>
      </c>
      <c r="Q131">
        <v>0</v>
      </c>
      <c r="R131">
        <v>4763953</v>
      </c>
      <c r="S131">
        <v>0</v>
      </c>
      <c r="T131">
        <v>4763953</v>
      </c>
      <c r="U131">
        <v>0</v>
      </c>
      <c r="V131">
        <v>4763953</v>
      </c>
      <c r="W131">
        <v>0</v>
      </c>
      <c r="X131">
        <v>4763953</v>
      </c>
      <c r="Y131">
        <v>0</v>
      </c>
      <c r="Z131">
        <v>4763953</v>
      </c>
      <c r="AA131">
        <v>0</v>
      </c>
      <c r="AB131">
        <v>4763953</v>
      </c>
      <c r="AC131" t="s">
        <v>30</v>
      </c>
      <c r="AD131" t="s">
        <v>88</v>
      </c>
      <c r="AE131" t="s">
        <v>89</v>
      </c>
    </row>
    <row r="132" spans="1:31" x14ac:dyDescent="0.25">
      <c r="A132">
        <v>9051</v>
      </c>
      <c r="B132">
        <v>2021</v>
      </c>
      <c r="C132" t="s">
        <v>109</v>
      </c>
      <c r="D132" t="s">
        <v>110</v>
      </c>
      <c r="E132" t="s">
        <v>114</v>
      </c>
      <c r="F132" t="s">
        <v>110</v>
      </c>
      <c r="G132">
        <v>1</v>
      </c>
      <c r="H132" t="s">
        <v>67</v>
      </c>
      <c r="I132" t="s">
        <v>32</v>
      </c>
      <c r="J132">
        <v>2</v>
      </c>
      <c r="K132" t="s">
        <v>44</v>
      </c>
      <c r="L132" t="s">
        <v>45</v>
      </c>
      <c r="O132">
        <v>2.1</v>
      </c>
      <c r="P132">
        <v>81805738.790000007</v>
      </c>
      <c r="Q132">
        <v>0</v>
      </c>
      <c r="R132">
        <v>80967438.790000007</v>
      </c>
      <c r="S132">
        <v>0</v>
      </c>
      <c r="T132">
        <v>83809514.209999993</v>
      </c>
      <c r="U132">
        <v>0</v>
      </c>
      <c r="V132">
        <v>86750729.650000006</v>
      </c>
      <c r="W132">
        <v>0</v>
      </c>
      <c r="X132">
        <v>89797872.140000001</v>
      </c>
      <c r="Y132">
        <v>0</v>
      </c>
      <c r="Z132">
        <v>92950711.989999995</v>
      </c>
      <c r="AA132">
        <v>0</v>
      </c>
      <c r="AB132">
        <v>96214204.430000007</v>
      </c>
      <c r="AC132" t="s">
        <v>46</v>
      </c>
      <c r="AE132" t="s">
        <v>199</v>
      </c>
    </row>
    <row r="133" spans="1:31" x14ac:dyDescent="0.25">
      <c r="A133">
        <v>8051</v>
      </c>
      <c r="B133">
        <v>2021</v>
      </c>
      <c r="C133" t="s">
        <v>109</v>
      </c>
      <c r="D133" t="s">
        <v>110</v>
      </c>
      <c r="E133" t="s">
        <v>114</v>
      </c>
      <c r="F133" t="s">
        <v>110</v>
      </c>
      <c r="G133">
        <v>1</v>
      </c>
      <c r="H133" t="s">
        <v>67</v>
      </c>
      <c r="I133" t="s">
        <v>32</v>
      </c>
      <c r="J133">
        <v>2</v>
      </c>
      <c r="K133" t="s">
        <v>47</v>
      </c>
      <c r="L133" t="s">
        <v>48</v>
      </c>
      <c r="O133">
        <v>3.1</v>
      </c>
      <c r="P133">
        <v>0</v>
      </c>
      <c r="Q133">
        <v>0</v>
      </c>
      <c r="R133">
        <v>0</v>
      </c>
      <c r="S133">
        <v>0</v>
      </c>
      <c r="T133">
        <v>2085177.53</v>
      </c>
      <c r="U133">
        <v>0</v>
      </c>
      <c r="V133">
        <v>2106029.31</v>
      </c>
      <c r="W133">
        <v>0</v>
      </c>
      <c r="X133">
        <v>2127089.59</v>
      </c>
      <c r="Y133">
        <v>0</v>
      </c>
      <c r="Z133">
        <v>2148360.4900000002</v>
      </c>
      <c r="AA133">
        <v>0</v>
      </c>
      <c r="AB133">
        <v>2169844.1</v>
      </c>
      <c r="AC133" t="s">
        <v>46</v>
      </c>
      <c r="AE133" t="s">
        <v>200</v>
      </c>
    </row>
    <row r="134" spans="1:31" x14ac:dyDescent="0.25">
      <c r="A134">
        <v>357</v>
      </c>
      <c r="B134">
        <v>2021</v>
      </c>
      <c r="C134" t="s">
        <v>109</v>
      </c>
      <c r="D134" t="s">
        <v>110</v>
      </c>
      <c r="E134" t="s">
        <v>114</v>
      </c>
      <c r="F134" t="s">
        <v>110</v>
      </c>
      <c r="G134">
        <v>1</v>
      </c>
      <c r="H134" t="s">
        <v>67</v>
      </c>
      <c r="I134" t="s">
        <v>32</v>
      </c>
      <c r="J134">
        <v>2</v>
      </c>
      <c r="K134" t="s">
        <v>49</v>
      </c>
      <c r="L134" t="s">
        <v>50</v>
      </c>
      <c r="M134" t="s">
        <v>54</v>
      </c>
      <c r="N134" t="s">
        <v>55</v>
      </c>
      <c r="O134">
        <v>5</v>
      </c>
      <c r="P134">
        <v>62282320</v>
      </c>
      <c r="Q134">
        <v>0</v>
      </c>
      <c r="R134">
        <v>63282320</v>
      </c>
      <c r="S134">
        <v>0</v>
      </c>
      <c r="T134">
        <v>63282320</v>
      </c>
      <c r="U134">
        <v>0</v>
      </c>
      <c r="V134">
        <v>63282320</v>
      </c>
      <c r="W134">
        <v>0</v>
      </c>
      <c r="X134">
        <v>63282320</v>
      </c>
      <c r="Y134">
        <v>0</v>
      </c>
      <c r="Z134">
        <v>63282320</v>
      </c>
      <c r="AA134">
        <v>0</v>
      </c>
      <c r="AB134">
        <v>63282320</v>
      </c>
      <c r="AC134" t="s">
        <v>30</v>
      </c>
      <c r="AE134" t="s">
        <v>56</v>
      </c>
    </row>
    <row r="135" spans="1:31" x14ac:dyDescent="0.25">
      <c r="A135">
        <v>379</v>
      </c>
      <c r="B135">
        <v>2021</v>
      </c>
      <c r="C135" t="s">
        <v>109</v>
      </c>
      <c r="D135" t="s">
        <v>110</v>
      </c>
      <c r="E135" t="s">
        <v>114</v>
      </c>
      <c r="F135" t="s">
        <v>110</v>
      </c>
      <c r="G135">
        <v>1</v>
      </c>
      <c r="H135" t="s">
        <v>67</v>
      </c>
      <c r="I135" t="s">
        <v>32</v>
      </c>
      <c r="J135">
        <v>2</v>
      </c>
      <c r="K135" t="s">
        <v>49</v>
      </c>
      <c r="L135" t="s">
        <v>50</v>
      </c>
      <c r="M135" t="s">
        <v>51</v>
      </c>
      <c r="N135" t="s">
        <v>52</v>
      </c>
      <c r="O135">
        <v>5.0999999999999996</v>
      </c>
      <c r="P135">
        <v>138544161</v>
      </c>
      <c r="Q135">
        <v>0</v>
      </c>
      <c r="R135">
        <v>140544161</v>
      </c>
      <c r="S135">
        <v>0</v>
      </c>
      <c r="T135">
        <v>140544161</v>
      </c>
      <c r="U135">
        <v>0</v>
      </c>
      <c r="V135">
        <v>140544161</v>
      </c>
      <c r="W135">
        <v>0</v>
      </c>
      <c r="X135">
        <v>140544161</v>
      </c>
      <c r="Y135">
        <v>0</v>
      </c>
      <c r="Z135">
        <v>140544161</v>
      </c>
      <c r="AA135">
        <v>0</v>
      </c>
      <c r="AB135">
        <v>140544161</v>
      </c>
      <c r="AC135" t="s">
        <v>30</v>
      </c>
      <c r="AE135" t="s">
        <v>90</v>
      </c>
    </row>
    <row r="136" spans="1:31" x14ac:dyDescent="0.25">
      <c r="A136">
        <v>3</v>
      </c>
      <c r="B136">
        <v>2021</v>
      </c>
      <c r="C136" t="s">
        <v>109</v>
      </c>
      <c r="D136" t="s">
        <v>110</v>
      </c>
      <c r="E136" t="s">
        <v>114</v>
      </c>
      <c r="F136" t="s">
        <v>110</v>
      </c>
      <c r="G136">
        <v>1</v>
      </c>
      <c r="H136" t="s">
        <v>67</v>
      </c>
      <c r="I136" t="s">
        <v>32</v>
      </c>
      <c r="J136">
        <v>2</v>
      </c>
      <c r="K136" t="s">
        <v>49</v>
      </c>
      <c r="L136" t="s">
        <v>50</v>
      </c>
      <c r="M136" t="s">
        <v>91</v>
      </c>
      <c r="N136" t="s">
        <v>92</v>
      </c>
      <c r="O136">
        <v>5.2</v>
      </c>
      <c r="P136">
        <v>29414935</v>
      </c>
      <c r="Q136">
        <v>0</v>
      </c>
      <c r="R136">
        <v>29414935</v>
      </c>
      <c r="S136">
        <v>0</v>
      </c>
      <c r="T136">
        <v>29944404</v>
      </c>
      <c r="U136">
        <v>0</v>
      </c>
      <c r="V136">
        <v>30483403</v>
      </c>
      <c r="W136">
        <v>0</v>
      </c>
      <c r="X136">
        <v>31032104</v>
      </c>
      <c r="Y136">
        <v>0</v>
      </c>
      <c r="Z136">
        <v>31590682</v>
      </c>
      <c r="AA136">
        <v>0</v>
      </c>
      <c r="AB136">
        <v>32159314</v>
      </c>
      <c r="AC136" t="s">
        <v>78</v>
      </c>
      <c r="AD136" t="s">
        <v>93</v>
      </c>
      <c r="AE136" t="s">
        <v>94</v>
      </c>
    </row>
    <row r="137" spans="1:31" x14ac:dyDescent="0.25">
      <c r="A137">
        <v>400</v>
      </c>
      <c r="B137">
        <v>2021</v>
      </c>
      <c r="C137" t="s">
        <v>109</v>
      </c>
      <c r="D137" t="s">
        <v>110</v>
      </c>
      <c r="E137" t="s">
        <v>114</v>
      </c>
      <c r="F137" t="s">
        <v>110</v>
      </c>
      <c r="G137">
        <v>2</v>
      </c>
      <c r="H137" t="s">
        <v>26</v>
      </c>
      <c r="I137" t="s">
        <v>27</v>
      </c>
      <c r="J137">
        <v>1</v>
      </c>
      <c r="K137" t="s">
        <v>95</v>
      </c>
      <c r="L137" t="s">
        <v>96</v>
      </c>
      <c r="O137">
        <v>1</v>
      </c>
      <c r="P137">
        <v>20777980</v>
      </c>
      <c r="Q137">
        <v>0</v>
      </c>
      <c r="R137">
        <v>12977980</v>
      </c>
      <c r="S137">
        <v>0</v>
      </c>
      <c r="T137">
        <v>12977980</v>
      </c>
      <c r="U137">
        <v>0</v>
      </c>
      <c r="V137">
        <v>12977980</v>
      </c>
      <c r="W137">
        <v>0</v>
      </c>
      <c r="X137">
        <v>12977980</v>
      </c>
      <c r="Y137">
        <v>0</v>
      </c>
      <c r="Z137">
        <v>12977980</v>
      </c>
      <c r="AA137">
        <v>0</v>
      </c>
      <c r="AB137">
        <v>12977980</v>
      </c>
      <c r="AC137" t="s">
        <v>30</v>
      </c>
      <c r="AE137" t="s">
        <v>115</v>
      </c>
    </row>
    <row r="138" spans="1:31" x14ac:dyDescent="0.25">
      <c r="A138">
        <v>402</v>
      </c>
      <c r="B138">
        <v>2021</v>
      </c>
      <c r="C138" t="s">
        <v>109</v>
      </c>
      <c r="D138" t="s">
        <v>110</v>
      </c>
      <c r="E138" t="s">
        <v>114</v>
      </c>
      <c r="F138" t="s">
        <v>110</v>
      </c>
      <c r="G138">
        <v>2</v>
      </c>
      <c r="H138" t="s">
        <v>26</v>
      </c>
      <c r="I138" t="s">
        <v>27</v>
      </c>
      <c r="J138">
        <v>1</v>
      </c>
      <c r="K138" t="s">
        <v>98</v>
      </c>
      <c r="L138" t="s">
        <v>99</v>
      </c>
      <c r="O138">
        <v>2</v>
      </c>
      <c r="P138">
        <v>14648828</v>
      </c>
      <c r="Q138">
        <v>0</v>
      </c>
      <c r="R138">
        <v>14648828</v>
      </c>
      <c r="S138">
        <v>0</v>
      </c>
      <c r="T138">
        <v>14648828</v>
      </c>
      <c r="U138">
        <v>0</v>
      </c>
      <c r="V138">
        <v>14648828</v>
      </c>
      <c r="W138">
        <v>0</v>
      </c>
      <c r="X138">
        <v>14648828</v>
      </c>
      <c r="Y138">
        <v>0</v>
      </c>
      <c r="Z138">
        <v>14648828</v>
      </c>
      <c r="AA138">
        <v>0</v>
      </c>
      <c r="AB138">
        <v>14648828</v>
      </c>
      <c r="AC138" t="s">
        <v>30</v>
      </c>
      <c r="AE138" t="s">
        <v>116</v>
      </c>
    </row>
    <row r="139" spans="1:31" x14ac:dyDescent="0.25">
      <c r="A139">
        <v>408</v>
      </c>
      <c r="B139">
        <v>2021</v>
      </c>
      <c r="C139" t="s">
        <v>109</v>
      </c>
      <c r="D139" t="s">
        <v>110</v>
      </c>
      <c r="E139" t="s">
        <v>114</v>
      </c>
      <c r="F139" t="s">
        <v>110</v>
      </c>
      <c r="G139">
        <v>2</v>
      </c>
      <c r="H139" t="s">
        <v>26</v>
      </c>
      <c r="I139" t="s">
        <v>27</v>
      </c>
      <c r="J139">
        <v>1</v>
      </c>
      <c r="K139" t="s">
        <v>28</v>
      </c>
      <c r="L139" t="s">
        <v>29</v>
      </c>
      <c r="O139">
        <v>3.2</v>
      </c>
      <c r="P139">
        <v>19577732</v>
      </c>
      <c r="Q139">
        <v>0</v>
      </c>
      <c r="R139">
        <v>17277732</v>
      </c>
      <c r="S139">
        <v>0</v>
      </c>
      <c r="T139">
        <v>17277732</v>
      </c>
      <c r="U139">
        <v>0</v>
      </c>
      <c r="V139">
        <v>17277732</v>
      </c>
      <c r="W139">
        <v>0</v>
      </c>
      <c r="X139">
        <v>17277732</v>
      </c>
      <c r="Y139">
        <v>0</v>
      </c>
      <c r="Z139">
        <v>17277732</v>
      </c>
      <c r="AA139">
        <v>0</v>
      </c>
      <c r="AB139">
        <v>17277732</v>
      </c>
      <c r="AC139" t="s">
        <v>30</v>
      </c>
      <c r="AE139" t="s">
        <v>104</v>
      </c>
    </row>
    <row r="140" spans="1:31" x14ac:dyDescent="0.25">
      <c r="A140">
        <v>288</v>
      </c>
      <c r="B140">
        <v>2021</v>
      </c>
      <c r="C140" t="s">
        <v>109</v>
      </c>
      <c r="D140" t="s">
        <v>110</v>
      </c>
      <c r="E140" t="s">
        <v>114</v>
      </c>
      <c r="F140" t="s">
        <v>110</v>
      </c>
      <c r="G140">
        <v>2</v>
      </c>
      <c r="H140" t="s">
        <v>26</v>
      </c>
      <c r="I140" t="s">
        <v>32</v>
      </c>
      <c r="J140">
        <v>2</v>
      </c>
      <c r="K140" t="s">
        <v>33</v>
      </c>
      <c r="L140" t="s">
        <v>34</v>
      </c>
      <c r="M140" t="s">
        <v>35</v>
      </c>
      <c r="N140" t="s">
        <v>36</v>
      </c>
      <c r="O140">
        <v>1.1000000000000001</v>
      </c>
      <c r="P140">
        <v>229330</v>
      </c>
      <c r="Q140">
        <v>0</v>
      </c>
      <c r="R140">
        <v>229330</v>
      </c>
      <c r="S140">
        <v>0</v>
      </c>
      <c r="T140">
        <v>229330</v>
      </c>
      <c r="U140">
        <v>0</v>
      </c>
      <c r="V140">
        <v>231623.3</v>
      </c>
      <c r="W140">
        <v>0</v>
      </c>
      <c r="X140">
        <v>233939.53</v>
      </c>
      <c r="Y140">
        <v>0</v>
      </c>
      <c r="Z140">
        <v>236278.93</v>
      </c>
      <c r="AA140">
        <v>0</v>
      </c>
      <c r="AB140">
        <v>238641.72</v>
      </c>
      <c r="AC140" t="s">
        <v>30</v>
      </c>
      <c r="AE140" t="s">
        <v>37</v>
      </c>
    </row>
    <row r="141" spans="1:31" x14ac:dyDescent="0.25">
      <c r="A141">
        <v>302</v>
      </c>
      <c r="B141">
        <v>2021</v>
      </c>
      <c r="C141" t="s">
        <v>109</v>
      </c>
      <c r="D141" t="s">
        <v>110</v>
      </c>
      <c r="E141" t="s">
        <v>114</v>
      </c>
      <c r="F141" t="s">
        <v>110</v>
      </c>
      <c r="G141">
        <v>2</v>
      </c>
      <c r="H141" t="s">
        <v>26</v>
      </c>
      <c r="I141" t="s">
        <v>32</v>
      </c>
      <c r="J141">
        <v>2</v>
      </c>
      <c r="K141" t="s">
        <v>33</v>
      </c>
      <c r="L141" t="s">
        <v>34</v>
      </c>
      <c r="M141" t="s">
        <v>38</v>
      </c>
      <c r="N141" t="s">
        <v>39</v>
      </c>
      <c r="O141">
        <v>1.2</v>
      </c>
      <c r="P141">
        <v>11149479</v>
      </c>
      <c r="Q141">
        <v>0</v>
      </c>
      <c r="R141">
        <v>9549479</v>
      </c>
      <c r="S141">
        <v>0</v>
      </c>
      <c r="T141">
        <v>9549479</v>
      </c>
      <c r="U141">
        <v>0</v>
      </c>
      <c r="V141">
        <v>9644973.7899999991</v>
      </c>
      <c r="W141">
        <v>0</v>
      </c>
      <c r="X141">
        <v>9741423.5299999993</v>
      </c>
      <c r="Y141">
        <v>0</v>
      </c>
      <c r="Z141">
        <v>9838837.7699999996</v>
      </c>
      <c r="AA141">
        <v>0</v>
      </c>
      <c r="AB141">
        <v>9937226.1500000004</v>
      </c>
      <c r="AC141" t="s">
        <v>30</v>
      </c>
      <c r="AE141" t="s">
        <v>40</v>
      </c>
    </row>
    <row r="142" spans="1:31" x14ac:dyDescent="0.25">
      <c r="A142">
        <v>325</v>
      </c>
      <c r="B142">
        <v>2021</v>
      </c>
      <c r="C142" t="s">
        <v>109</v>
      </c>
      <c r="D142" t="s">
        <v>110</v>
      </c>
      <c r="E142" t="s">
        <v>114</v>
      </c>
      <c r="F142" t="s">
        <v>110</v>
      </c>
      <c r="G142">
        <v>2</v>
      </c>
      <c r="H142" t="s">
        <v>26</v>
      </c>
      <c r="I142" t="s">
        <v>32</v>
      </c>
      <c r="J142">
        <v>2</v>
      </c>
      <c r="K142" t="s">
        <v>33</v>
      </c>
      <c r="L142" t="s">
        <v>34</v>
      </c>
      <c r="M142" t="s">
        <v>41</v>
      </c>
      <c r="N142" t="s">
        <v>42</v>
      </c>
      <c r="O142">
        <v>1.3</v>
      </c>
      <c r="P142">
        <v>2560778</v>
      </c>
      <c r="Q142">
        <v>0</v>
      </c>
      <c r="R142">
        <v>2560778</v>
      </c>
      <c r="S142">
        <v>0</v>
      </c>
      <c r="T142">
        <v>2560778</v>
      </c>
      <c r="U142">
        <v>0</v>
      </c>
      <c r="V142">
        <v>2560778</v>
      </c>
      <c r="W142">
        <v>0</v>
      </c>
      <c r="X142">
        <v>2560778</v>
      </c>
      <c r="Y142">
        <v>0</v>
      </c>
      <c r="Z142">
        <v>2560778</v>
      </c>
      <c r="AA142">
        <v>0</v>
      </c>
      <c r="AB142">
        <v>2560778</v>
      </c>
      <c r="AC142" t="s">
        <v>30</v>
      </c>
      <c r="AE142" t="s">
        <v>43</v>
      </c>
    </row>
    <row r="143" spans="1:31" x14ac:dyDescent="0.25">
      <c r="A143">
        <v>347</v>
      </c>
      <c r="B143">
        <v>2021</v>
      </c>
      <c r="C143" t="s">
        <v>109</v>
      </c>
      <c r="D143" t="s">
        <v>110</v>
      </c>
      <c r="E143" t="s">
        <v>114</v>
      </c>
      <c r="F143" t="s">
        <v>110</v>
      </c>
      <c r="G143">
        <v>2</v>
      </c>
      <c r="H143" t="s">
        <v>26</v>
      </c>
      <c r="I143" t="s">
        <v>32</v>
      </c>
      <c r="J143">
        <v>2</v>
      </c>
      <c r="K143" t="s">
        <v>33</v>
      </c>
      <c r="L143" t="s">
        <v>34</v>
      </c>
      <c r="M143" t="s">
        <v>86</v>
      </c>
      <c r="N143" t="s">
        <v>87</v>
      </c>
      <c r="O143">
        <v>1.4</v>
      </c>
      <c r="P143">
        <v>0</v>
      </c>
      <c r="Q143">
        <v>0</v>
      </c>
      <c r="R143">
        <v>0</v>
      </c>
      <c r="S143">
        <v>0</v>
      </c>
      <c r="T143">
        <v>0</v>
      </c>
      <c r="U143">
        <v>0</v>
      </c>
      <c r="V143">
        <v>0</v>
      </c>
      <c r="W143">
        <v>0</v>
      </c>
      <c r="X143">
        <v>0</v>
      </c>
      <c r="Y143">
        <v>0</v>
      </c>
      <c r="Z143">
        <v>0</v>
      </c>
      <c r="AA143">
        <v>0</v>
      </c>
      <c r="AB143">
        <v>0</v>
      </c>
      <c r="AC143" t="s">
        <v>30</v>
      </c>
      <c r="AE143" t="s">
        <v>89</v>
      </c>
    </row>
    <row r="144" spans="1:31" x14ac:dyDescent="0.25">
      <c r="A144">
        <v>9052</v>
      </c>
      <c r="B144">
        <v>2021</v>
      </c>
      <c r="C144" t="s">
        <v>109</v>
      </c>
      <c r="D144" t="s">
        <v>110</v>
      </c>
      <c r="E144" t="s">
        <v>114</v>
      </c>
      <c r="F144" t="s">
        <v>110</v>
      </c>
      <c r="G144">
        <v>2</v>
      </c>
      <c r="H144" t="s">
        <v>26</v>
      </c>
      <c r="I144" t="s">
        <v>32</v>
      </c>
      <c r="J144">
        <v>2</v>
      </c>
      <c r="K144" t="s">
        <v>44</v>
      </c>
      <c r="L144" t="s">
        <v>45</v>
      </c>
      <c r="O144">
        <v>2.1</v>
      </c>
      <c r="P144">
        <v>4621866.26</v>
      </c>
      <c r="Q144">
        <v>0</v>
      </c>
      <c r="R144">
        <v>3993866.26</v>
      </c>
      <c r="S144">
        <v>0</v>
      </c>
      <c r="T144">
        <v>4133004.8</v>
      </c>
      <c r="U144">
        <v>0</v>
      </c>
      <c r="V144">
        <v>4277429.95</v>
      </c>
      <c r="W144">
        <v>0</v>
      </c>
      <c r="X144">
        <v>4426303.3899999997</v>
      </c>
      <c r="Y144">
        <v>0</v>
      </c>
      <c r="Z144">
        <v>4580946.34</v>
      </c>
      <c r="AA144">
        <v>0</v>
      </c>
      <c r="AB144">
        <v>4740249.26</v>
      </c>
      <c r="AC144" t="s">
        <v>46</v>
      </c>
      <c r="AE144" t="s">
        <v>199</v>
      </c>
    </row>
    <row r="145" spans="1:32" x14ac:dyDescent="0.25">
      <c r="A145">
        <v>8052</v>
      </c>
      <c r="B145">
        <v>2021</v>
      </c>
      <c r="C145" t="s">
        <v>109</v>
      </c>
      <c r="D145" t="s">
        <v>110</v>
      </c>
      <c r="E145" t="s">
        <v>114</v>
      </c>
      <c r="F145" t="s">
        <v>110</v>
      </c>
      <c r="G145">
        <v>2</v>
      </c>
      <c r="H145" t="s">
        <v>26</v>
      </c>
      <c r="I145" t="s">
        <v>32</v>
      </c>
      <c r="J145">
        <v>2</v>
      </c>
      <c r="K145" t="s">
        <v>47</v>
      </c>
      <c r="L145" t="s">
        <v>48</v>
      </c>
      <c r="O145">
        <v>3.1</v>
      </c>
      <c r="P145">
        <v>0</v>
      </c>
      <c r="Q145">
        <v>0</v>
      </c>
      <c r="R145">
        <v>0</v>
      </c>
      <c r="S145">
        <v>0</v>
      </c>
      <c r="T145">
        <v>97788.09</v>
      </c>
      <c r="U145">
        <v>0</v>
      </c>
      <c r="V145">
        <v>98765.97</v>
      </c>
      <c r="W145">
        <v>0</v>
      </c>
      <c r="X145">
        <v>99753.64</v>
      </c>
      <c r="Y145">
        <v>0</v>
      </c>
      <c r="Z145">
        <v>100751.17</v>
      </c>
      <c r="AA145">
        <v>0</v>
      </c>
      <c r="AB145">
        <v>101758.68</v>
      </c>
      <c r="AC145" t="s">
        <v>46</v>
      </c>
      <c r="AE145" t="s">
        <v>200</v>
      </c>
    </row>
    <row r="146" spans="1:32" x14ac:dyDescent="0.25">
      <c r="A146">
        <v>378</v>
      </c>
      <c r="B146">
        <v>2021</v>
      </c>
      <c r="C146" t="s">
        <v>109</v>
      </c>
      <c r="D146" t="s">
        <v>110</v>
      </c>
      <c r="E146" t="s">
        <v>114</v>
      </c>
      <c r="F146" t="s">
        <v>110</v>
      </c>
      <c r="G146">
        <v>2</v>
      </c>
      <c r="H146" t="s">
        <v>26</v>
      </c>
      <c r="I146" t="s">
        <v>32</v>
      </c>
      <c r="J146">
        <v>2</v>
      </c>
      <c r="K146" t="s">
        <v>49</v>
      </c>
      <c r="L146" t="s">
        <v>50</v>
      </c>
      <c r="M146" t="s">
        <v>51</v>
      </c>
      <c r="N146" t="s">
        <v>52</v>
      </c>
      <c r="O146">
        <v>4</v>
      </c>
      <c r="P146">
        <v>33275541</v>
      </c>
      <c r="Q146">
        <v>0</v>
      </c>
      <c r="R146">
        <v>31875541</v>
      </c>
      <c r="S146">
        <v>0</v>
      </c>
      <c r="T146">
        <v>31875541</v>
      </c>
      <c r="U146">
        <v>0</v>
      </c>
      <c r="V146">
        <v>31875541</v>
      </c>
      <c r="W146">
        <v>0</v>
      </c>
      <c r="X146">
        <v>31875541</v>
      </c>
      <c r="Y146">
        <v>0</v>
      </c>
      <c r="Z146">
        <v>31875541</v>
      </c>
      <c r="AA146">
        <v>0</v>
      </c>
      <c r="AB146">
        <v>31875541</v>
      </c>
      <c r="AC146" t="s">
        <v>30</v>
      </c>
      <c r="AE146" t="s">
        <v>53</v>
      </c>
    </row>
    <row r="147" spans="1:32" x14ac:dyDescent="0.25">
      <c r="A147">
        <v>359</v>
      </c>
      <c r="B147">
        <v>2021</v>
      </c>
      <c r="C147" t="s">
        <v>109</v>
      </c>
      <c r="D147" t="s">
        <v>110</v>
      </c>
      <c r="E147" t="s">
        <v>114</v>
      </c>
      <c r="F147" t="s">
        <v>110</v>
      </c>
      <c r="G147">
        <v>2</v>
      </c>
      <c r="H147" t="s">
        <v>26</v>
      </c>
      <c r="I147" t="s">
        <v>32</v>
      </c>
      <c r="J147">
        <v>2</v>
      </c>
      <c r="K147" t="s">
        <v>49</v>
      </c>
      <c r="L147" t="s">
        <v>50</v>
      </c>
      <c r="M147" t="s">
        <v>54</v>
      </c>
      <c r="N147" t="s">
        <v>55</v>
      </c>
      <c r="O147">
        <v>4.2</v>
      </c>
      <c r="P147">
        <v>3163059</v>
      </c>
      <c r="Q147">
        <v>0</v>
      </c>
      <c r="R147">
        <v>3163059</v>
      </c>
      <c r="S147">
        <v>0</v>
      </c>
      <c r="T147">
        <v>3163059</v>
      </c>
      <c r="U147">
        <v>0</v>
      </c>
      <c r="V147">
        <v>3163059</v>
      </c>
      <c r="W147">
        <v>0</v>
      </c>
      <c r="X147">
        <v>3163059</v>
      </c>
      <c r="Y147">
        <v>0</v>
      </c>
      <c r="Z147">
        <v>3163059</v>
      </c>
      <c r="AA147">
        <v>0</v>
      </c>
      <c r="AB147">
        <v>3163059</v>
      </c>
      <c r="AC147" t="s">
        <v>30</v>
      </c>
      <c r="AE147" t="s">
        <v>56</v>
      </c>
    </row>
    <row r="148" spans="1:32" x14ac:dyDescent="0.25">
      <c r="A148">
        <v>252</v>
      </c>
      <c r="B148">
        <v>2021</v>
      </c>
      <c r="C148" t="s">
        <v>109</v>
      </c>
      <c r="D148" t="s">
        <v>110</v>
      </c>
      <c r="E148" t="s">
        <v>114</v>
      </c>
      <c r="F148" t="s">
        <v>110</v>
      </c>
      <c r="G148">
        <v>3</v>
      </c>
      <c r="H148" t="s">
        <v>57</v>
      </c>
      <c r="I148" t="s">
        <v>27</v>
      </c>
      <c r="J148">
        <v>1</v>
      </c>
      <c r="K148" t="s">
        <v>71</v>
      </c>
      <c r="L148" t="s">
        <v>72</v>
      </c>
      <c r="O148">
        <v>1</v>
      </c>
      <c r="P148">
        <v>5853511</v>
      </c>
      <c r="Q148">
        <v>0</v>
      </c>
      <c r="R148">
        <v>5853511</v>
      </c>
      <c r="S148">
        <v>0</v>
      </c>
      <c r="T148">
        <v>5853511</v>
      </c>
      <c r="U148">
        <v>0</v>
      </c>
      <c r="V148">
        <v>5853511</v>
      </c>
      <c r="W148">
        <v>0</v>
      </c>
      <c r="X148">
        <v>5853511</v>
      </c>
      <c r="Y148">
        <v>0</v>
      </c>
      <c r="Z148">
        <v>5853511</v>
      </c>
      <c r="AA148">
        <v>0</v>
      </c>
      <c r="AB148">
        <v>5853511</v>
      </c>
      <c r="AC148" t="s">
        <v>30</v>
      </c>
      <c r="AE148" t="s">
        <v>73</v>
      </c>
    </row>
    <row r="149" spans="1:32" x14ac:dyDescent="0.25">
      <c r="A149">
        <v>414</v>
      </c>
      <c r="B149">
        <v>2021</v>
      </c>
      <c r="C149" t="s">
        <v>109</v>
      </c>
      <c r="D149" t="s">
        <v>110</v>
      </c>
      <c r="E149" t="s">
        <v>114</v>
      </c>
      <c r="F149" t="s">
        <v>110</v>
      </c>
      <c r="G149">
        <v>3</v>
      </c>
      <c r="H149" t="s">
        <v>57</v>
      </c>
      <c r="I149" t="s">
        <v>27</v>
      </c>
      <c r="J149">
        <v>1</v>
      </c>
      <c r="K149" t="s">
        <v>58</v>
      </c>
      <c r="L149" t="s">
        <v>59</v>
      </c>
      <c r="M149" t="s">
        <v>60</v>
      </c>
      <c r="N149" t="s">
        <v>61</v>
      </c>
      <c r="O149">
        <v>3.1</v>
      </c>
      <c r="P149">
        <v>8659249</v>
      </c>
      <c r="Q149">
        <v>0</v>
      </c>
      <c r="R149">
        <v>8659249</v>
      </c>
      <c r="S149">
        <v>0</v>
      </c>
      <c r="T149">
        <v>8659249</v>
      </c>
      <c r="U149">
        <v>0</v>
      </c>
      <c r="V149">
        <v>8659249</v>
      </c>
      <c r="W149">
        <v>0</v>
      </c>
      <c r="X149">
        <v>8659249</v>
      </c>
      <c r="Y149">
        <v>0</v>
      </c>
      <c r="Z149">
        <v>8659249</v>
      </c>
      <c r="AA149">
        <v>0</v>
      </c>
      <c r="AB149">
        <v>8659249</v>
      </c>
      <c r="AC149" t="s">
        <v>30</v>
      </c>
      <c r="AE149" t="s">
        <v>62</v>
      </c>
    </row>
    <row r="150" spans="1:32" x14ac:dyDescent="0.25">
      <c r="A150">
        <v>273</v>
      </c>
      <c r="B150">
        <v>2021</v>
      </c>
      <c r="C150" t="s">
        <v>109</v>
      </c>
      <c r="D150" t="s">
        <v>110</v>
      </c>
      <c r="E150" t="s">
        <v>114</v>
      </c>
      <c r="F150" t="s">
        <v>110</v>
      </c>
      <c r="G150">
        <v>3</v>
      </c>
      <c r="H150" t="s">
        <v>57</v>
      </c>
      <c r="I150" t="s">
        <v>27</v>
      </c>
      <c r="J150">
        <v>1</v>
      </c>
      <c r="K150" t="s">
        <v>58</v>
      </c>
      <c r="L150" t="s">
        <v>59</v>
      </c>
      <c r="M150" t="s">
        <v>58</v>
      </c>
      <c r="N150" t="s">
        <v>59</v>
      </c>
      <c r="O150">
        <v>3.2</v>
      </c>
      <c r="P150">
        <v>45071222</v>
      </c>
      <c r="Q150">
        <v>0</v>
      </c>
      <c r="R150">
        <v>45071222</v>
      </c>
      <c r="S150">
        <v>0</v>
      </c>
      <c r="T150">
        <v>45071222</v>
      </c>
      <c r="U150">
        <v>0</v>
      </c>
      <c r="V150">
        <v>45071222</v>
      </c>
      <c r="W150">
        <v>0</v>
      </c>
      <c r="X150">
        <v>45071222</v>
      </c>
      <c r="Y150">
        <v>0</v>
      </c>
      <c r="Z150">
        <v>45071222</v>
      </c>
      <c r="AA150">
        <v>0</v>
      </c>
      <c r="AB150">
        <v>45071222</v>
      </c>
      <c r="AC150" t="s">
        <v>30</v>
      </c>
      <c r="AE150" t="s">
        <v>63</v>
      </c>
    </row>
    <row r="151" spans="1:32" x14ac:dyDescent="0.25">
      <c r="A151">
        <v>287</v>
      </c>
      <c r="B151">
        <v>2021</v>
      </c>
      <c r="C151" t="s">
        <v>109</v>
      </c>
      <c r="D151" t="s">
        <v>110</v>
      </c>
      <c r="E151" t="s">
        <v>114</v>
      </c>
      <c r="F151" t="s">
        <v>110</v>
      </c>
      <c r="G151">
        <v>3</v>
      </c>
      <c r="H151" t="s">
        <v>57</v>
      </c>
      <c r="I151" t="s">
        <v>32</v>
      </c>
      <c r="J151">
        <v>2</v>
      </c>
      <c r="K151" t="s">
        <v>33</v>
      </c>
      <c r="L151" t="s">
        <v>34</v>
      </c>
      <c r="M151" t="s">
        <v>35</v>
      </c>
      <c r="N151" t="s">
        <v>36</v>
      </c>
      <c r="O151">
        <v>1.1000000000000001</v>
      </c>
      <c r="P151">
        <v>5511618</v>
      </c>
      <c r="Q151">
        <v>0</v>
      </c>
      <c r="R151">
        <v>5511618</v>
      </c>
      <c r="S151">
        <v>0</v>
      </c>
      <c r="T151">
        <v>5511618</v>
      </c>
      <c r="U151">
        <v>0</v>
      </c>
      <c r="V151">
        <v>5566734.1799999997</v>
      </c>
      <c r="W151">
        <v>0</v>
      </c>
      <c r="X151">
        <v>5622401.5199999996</v>
      </c>
      <c r="Y151">
        <v>0</v>
      </c>
      <c r="Z151">
        <v>5678625.54</v>
      </c>
      <c r="AA151">
        <v>0</v>
      </c>
      <c r="AB151">
        <v>5735411.7999999998</v>
      </c>
      <c r="AC151" t="s">
        <v>30</v>
      </c>
      <c r="AE151" t="s">
        <v>37</v>
      </c>
    </row>
    <row r="152" spans="1:32" x14ac:dyDescent="0.25">
      <c r="A152">
        <v>303</v>
      </c>
      <c r="B152">
        <v>2021</v>
      </c>
      <c r="C152" t="s">
        <v>109</v>
      </c>
      <c r="D152" t="s">
        <v>110</v>
      </c>
      <c r="E152" t="s">
        <v>114</v>
      </c>
      <c r="F152" t="s">
        <v>110</v>
      </c>
      <c r="G152">
        <v>3</v>
      </c>
      <c r="H152" t="s">
        <v>57</v>
      </c>
      <c r="I152" t="s">
        <v>32</v>
      </c>
      <c r="J152">
        <v>2</v>
      </c>
      <c r="K152" t="s">
        <v>33</v>
      </c>
      <c r="L152" t="s">
        <v>34</v>
      </c>
      <c r="M152" t="s">
        <v>38</v>
      </c>
      <c r="N152" t="s">
        <v>39</v>
      </c>
      <c r="O152">
        <v>1.2</v>
      </c>
      <c r="P152">
        <v>4862160</v>
      </c>
      <c r="Q152">
        <v>0</v>
      </c>
      <c r="R152">
        <v>4862160</v>
      </c>
      <c r="S152">
        <v>0</v>
      </c>
      <c r="T152">
        <v>4862160</v>
      </c>
      <c r="U152">
        <v>0</v>
      </c>
      <c r="V152">
        <v>4910781.5999999996</v>
      </c>
      <c r="W152">
        <v>0</v>
      </c>
      <c r="X152">
        <v>4959889.42</v>
      </c>
      <c r="Y152">
        <v>0</v>
      </c>
      <c r="Z152">
        <v>5009488.3099999996</v>
      </c>
      <c r="AA152">
        <v>0</v>
      </c>
      <c r="AB152">
        <v>5059583.1900000004</v>
      </c>
      <c r="AC152" t="s">
        <v>30</v>
      </c>
      <c r="AE152" t="s">
        <v>40</v>
      </c>
    </row>
    <row r="153" spans="1:32" x14ac:dyDescent="0.25">
      <c r="A153">
        <v>324</v>
      </c>
      <c r="B153">
        <v>2021</v>
      </c>
      <c r="C153" t="s">
        <v>109</v>
      </c>
      <c r="D153" t="s">
        <v>110</v>
      </c>
      <c r="E153" t="s">
        <v>114</v>
      </c>
      <c r="F153" t="s">
        <v>110</v>
      </c>
      <c r="G153">
        <v>3</v>
      </c>
      <c r="H153" t="s">
        <v>57</v>
      </c>
      <c r="I153" t="s">
        <v>32</v>
      </c>
      <c r="J153">
        <v>2</v>
      </c>
      <c r="K153" t="s">
        <v>33</v>
      </c>
      <c r="L153" t="s">
        <v>34</v>
      </c>
      <c r="M153" t="s">
        <v>41</v>
      </c>
      <c r="N153" t="s">
        <v>42</v>
      </c>
      <c r="O153">
        <v>1.3</v>
      </c>
      <c r="P153">
        <v>3087278</v>
      </c>
      <c r="Q153">
        <v>0</v>
      </c>
      <c r="R153">
        <v>3087278</v>
      </c>
      <c r="S153">
        <v>0</v>
      </c>
      <c r="T153">
        <v>3087278</v>
      </c>
      <c r="U153">
        <v>0</v>
      </c>
      <c r="V153">
        <v>3087278</v>
      </c>
      <c r="W153">
        <v>0</v>
      </c>
      <c r="X153">
        <v>3087278</v>
      </c>
      <c r="Y153">
        <v>0</v>
      </c>
      <c r="Z153">
        <v>3087278</v>
      </c>
      <c r="AA153">
        <v>0</v>
      </c>
      <c r="AB153">
        <v>3087278</v>
      </c>
      <c r="AC153" t="s">
        <v>30</v>
      </c>
      <c r="AE153" t="s">
        <v>43</v>
      </c>
    </row>
    <row r="154" spans="1:32" x14ac:dyDescent="0.25">
      <c r="A154">
        <v>346</v>
      </c>
      <c r="B154">
        <v>2021</v>
      </c>
      <c r="C154" t="s">
        <v>109</v>
      </c>
      <c r="D154" t="s">
        <v>110</v>
      </c>
      <c r="E154" t="s">
        <v>114</v>
      </c>
      <c r="F154" t="s">
        <v>110</v>
      </c>
      <c r="G154">
        <v>3</v>
      </c>
      <c r="H154" t="s">
        <v>57</v>
      </c>
      <c r="I154" t="s">
        <v>32</v>
      </c>
      <c r="J154">
        <v>2</v>
      </c>
      <c r="K154" t="s">
        <v>33</v>
      </c>
      <c r="L154" t="s">
        <v>34</v>
      </c>
      <c r="M154" t="s">
        <v>86</v>
      </c>
      <c r="N154" t="s">
        <v>87</v>
      </c>
      <c r="O154">
        <v>1.4</v>
      </c>
      <c r="P154">
        <v>462472</v>
      </c>
      <c r="Q154">
        <v>0</v>
      </c>
      <c r="R154">
        <v>462472</v>
      </c>
      <c r="S154">
        <v>0</v>
      </c>
      <c r="T154">
        <v>462472</v>
      </c>
      <c r="U154">
        <v>0</v>
      </c>
      <c r="V154">
        <v>462472</v>
      </c>
      <c r="W154">
        <v>0</v>
      </c>
      <c r="X154">
        <v>462472</v>
      </c>
      <c r="Y154">
        <v>0</v>
      </c>
      <c r="Z154">
        <v>462472</v>
      </c>
      <c r="AA154">
        <v>0</v>
      </c>
      <c r="AB154">
        <v>462472</v>
      </c>
      <c r="AC154" t="s">
        <v>30</v>
      </c>
      <c r="AE154" t="s">
        <v>89</v>
      </c>
    </row>
    <row r="155" spans="1:32" x14ac:dyDescent="0.25">
      <c r="A155">
        <v>9053</v>
      </c>
      <c r="B155">
        <v>2021</v>
      </c>
      <c r="C155" t="s">
        <v>109</v>
      </c>
      <c r="D155" t="s">
        <v>110</v>
      </c>
      <c r="E155" t="s">
        <v>114</v>
      </c>
      <c r="F155" t="s">
        <v>110</v>
      </c>
      <c r="G155">
        <v>3</v>
      </c>
      <c r="H155" t="s">
        <v>57</v>
      </c>
      <c r="I155" t="s">
        <v>32</v>
      </c>
      <c r="J155">
        <v>2</v>
      </c>
      <c r="K155" t="s">
        <v>44</v>
      </c>
      <c r="L155" t="s">
        <v>45</v>
      </c>
      <c r="O155">
        <v>2.1</v>
      </c>
      <c r="P155">
        <v>4171450.1</v>
      </c>
      <c r="Q155">
        <v>0</v>
      </c>
      <c r="R155">
        <v>4171450.1</v>
      </c>
      <c r="S155">
        <v>0</v>
      </c>
      <c r="T155">
        <v>4316633.83</v>
      </c>
      <c r="U155">
        <v>0</v>
      </c>
      <c r="V155">
        <v>4466836.99</v>
      </c>
      <c r="W155">
        <v>0</v>
      </c>
      <c r="X155">
        <v>4622238.95</v>
      </c>
      <c r="Y155">
        <v>0</v>
      </c>
      <c r="Z155">
        <v>4783197.4000000004</v>
      </c>
      <c r="AA155">
        <v>0</v>
      </c>
      <c r="AB155">
        <v>4949588.3899999997</v>
      </c>
      <c r="AC155" t="s">
        <v>46</v>
      </c>
      <c r="AE155" t="s">
        <v>199</v>
      </c>
    </row>
    <row r="156" spans="1:32" x14ac:dyDescent="0.25">
      <c r="A156">
        <v>8053</v>
      </c>
      <c r="B156">
        <v>2021</v>
      </c>
      <c r="C156" t="s">
        <v>109</v>
      </c>
      <c r="D156" t="s">
        <v>110</v>
      </c>
      <c r="E156" t="s">
        <v>114</v>
      </c>
      <c r="F156" t="s">
        <v>110</v>
      </c>
      <c r="G156">
        <v>3</v>
      </c>
      <c r="H156" t="s">
        <v>57</v>
      </c>
      <c r="I156" t="s">
        <v>32</v>
      </c>
      <c r="J156">
        <v>2</v>
      </c>
      <c r="K156" t="s">
        <v>47</v>
      </c>
      <c r="L156" t="s">
        <v>48</v>
      </c>
      <c r="O156">
        <v>3.1</v>
      </c>
      <c r="P156">
        <v>0</v>
      </c>
      <c r="Q156">
        <v>0</v>
      </c>
      <c r="R156">
        <v>0</v>
      </c>
      <c r="S156">
        <v>0</v>
      </c>
      <c r="T156">
        <v>103737.78</v>
      </c>
      <c r="U156">
        <v>0</v>
      </c>
      <c r="V156">
        <v>104775.16</v>
      </c>
      <c r="W156">
        <v>0</v>
      </c>
      <c r="X156">
        <v>105822.91</v>
      </c>
      <c r="Y156">
        <v>0</v>
      </c>
      <c r="Z156">
        <v>106881.14</v>
      </c>
      <c r="AA156">
        <v>0</v>
      </c>
      <c r="AB156">
        <v>107949.95</v>
      </c>
      <c r="AC156" t="s">
        <v>46</v>
      </c>
      <c r="AE156" t="s">
        <v>200</v>
      </c>
    </row>
    <row r="157" spans="1:32" x14ac:dyDescent="0.25">
      <c r="A157">
        <v>358</v>
      </c>
      <c r="B157">
        <v>2021</v>
      </c>
      <c r="C157" t="s">
        <v>109</v>
      </c>
      <c r="D157" t="s">
        <v>110</v>
      </c>
      <c r="E157" t="s">
        <v>114</v>
      </c>
      <c r="F157" t="s">
        <v>110</v>
      </c>
      <c r="G157">
        <v>3</v>
      </c>
      <c r="H157" t="s">
        <v>57</v>
      </c>
      <c r="I157" t="s">
        <v>32</v>
      </c>
      <c r="J157">
        <v>2</v>
      </c>
      <c r="K157" t="s">
        <v>49</v>
      </c>
      <c r="L157" t="s">
        <v>50</v>
      </c>
      <c r="M157" t="s">
        <v>54</v>
      </c>
      <c r="N157" t="s">
        <v>55</v>
      </c>
      <c r="O157">
        <v>5.0999999999999996</v>
      </c>
      <c r="P157">
        <v>40062050</v>
      </c>
      <c r="Q157">
        <v>0</v>
      </c>
      <c r="R157">
        <v>40062050</v>
      </c>
      <c r="S157">
        <v>0</v>
      </c>
      <c r="T157">
        <v>40062050</v>
      </c>
      <c r="U157">
        <v>0</v>
      </c>
      <c r="V157">
        <v>40062050</v>
      </c>
      <c r="W157">
        <v>0</v>
      </c>
      <c r="X157">
        <v>40062050</v>
      </c>
      <c r="Y157">
        <v>0</v>
      </c>
      <c r="Z157">
        <v>40062050</v>
      </c>
      <c r="AA157">
        <v>0</v>
      </c>
      <c r="AB157">
        <v>40062050</v>
      </c>
      <c r="AC157" t="s">
        <v>30</v>
      </c>
      <c r="AE157" t="s">
        <v>56</v>
      </c>
    </row>
    <row r="158" spans="1:32" x14ac:dyDescent="0.25">
      <c r="A158">
        <v>380</v>
      </c>
      <c r="B158">
        <v>2021</v>
      </c>
      <c r="C158" t="s">
        <v>109</v>
      </c>
      <c r="D158" t="s">
        <v>110</v>
      </c>
      <c r="E158" t="s">
        <v>114</v>
      </c>
      <c r="F158" t="s">
        <v>110</v>
      </c>
      <c r="G158">
        <v>3</v>
      </c>
      <c r="H158" t="s">
        <v>57</v>
      </c>
      <c r="I158" t="s">
        <v>32</v>
      </c>
      <c r="J158">
        <v>2</v>
      </c>
      <c r="K158" t="s">
        <v>49</v>
      </c>
      <c r="L158" t="s">
        <v>50</v>
      </c>
      <c r="M158" t="s">
        <v>51</v>
      </c>
      <c r="N158" t="s">
        <v>52</v>
      </c>
      <c r="O158">
        <v>5.2</v>
      </c>
      <c r="P158">
        <v>1621691</v>
      </c>
      <c r="Q158">
        <v>0</v>
      </c>
      <c r="R158">
        <v>1621691</v>
      </c>
      <c r="S158">
        <v>0</v>
      </c>
      <c r="T158">
        <v>1621691</v>
      </c>
      <c r="U158">
        <v>0</v>
      </c>
      <c r="V158">
        <v>1621691</v>
      </c>
      <c r="W158">
        <v>0</v>
      </c>
      <c r="X158">
        <v>1621691</v>
      </c>
      <c r="Y158">
        <v>0</v>
      </c>
      <c r="Z158">
        <v>1621691</v>
      </c>
      <c r="AA158">
        <v>0</v>
      </c>
      <c r="AB158">
        <v>1621691</v>
      </c>
      <c r="AC158" t="s">
        <v>30</v>
      </c>
      <c r="AE158" t="s">
        <v>53</v>
      </c>
    </row>
    <row r="159" spans="1:32" x14ac:dyDescent="0.25">
      <c r="A159">
        <v>7060</v>
      </c>
      <c r="B159">
        <v>2021</v>
      </c>
      <c r="C159" t="s">
        <v>117</v>
      </c>
      <c r="D159" t="s">
        <v>118</v>
      </c>
      <c r="E159" t="s">
        <v>119</v>
      </c>
      <c r="F159" t="s">
        <v>118</v>
      </c>
      <c r="G159">
        <v>1</v>
      </c>
      <c r="H159" t="s">
        <v>67</v>
      </c>
      <c r="I159" t="s">
        <v>27</v>
      </c>
      <c r="J159">
        <v>1</v>
      </c>
      <c r="K159" t="s">
        <v>68</v>
      </c>
      <c r="L159" t="s">
        <v>69</v>
      </c>
      <c r="N159" t="s">
        <v>70</v>
      </c>
      <c r="O159">
        <v>1</v>
      </c>
      <c r="P159">
        <v>19570803.899999999</v>
      </c>
      <c r="Q159">
        <v>0</v>
      </c>
      <c r="R159">
        <v>19872195.899999999</v>
      </c>
      <c r="S159">
        <v>0</v>
      </c>
      <c r="T159">
        <v>19786222.09</v>
      </c>
      <c r="U159">
        <v>0</v>
      </c>
      <c r="V159">
        <v>19989343.440000001</v>
      </c>
      <c r="W159">
        <v>0</v>
      </c>
      <c r="X159">
        <v>20191497.879999999</v>
      </c>
      <c r="Y159">
        <v>0</v>
      </c>
      <c r="Z159">
        <v>20407226.370000001</v>
      </c>
      <c r="AA159">
        <v>0</v>
      </c>
      <c r="AB159">
        <v>20625787.670000002</v>
      </c>
      <c r="AC159" t="s">
        <v>46</v>
      </c>
      <c r="AF159" t="s">
        <v>201</v>
      </c>
    </row>
    <row r="160" spans="1:32" x14ac:dyDescent="0.25">
      <c r="A160">
        <v>255</v>
      </c>
      <c r="B160">
        <v>2021</v>
      </c>
      <c r="C160" t="s">
        <v>117</v>
      </c>
      <c r="D160" t="s">
        <v>118</v>
      </c>
      <c r="E160" t="s">
        <v>119</v>
      </c>
      <c r="F160" t="s">
        <v>118</v>
      </c>
      <c r="G160">
        <v>1</v>
      </c>
      <c r="H160" t="s">
        <v>67</v>
      </c>
      <c r="I160" t="s">
        <v>27</v>
      </c>
      <c r="J160">
        <v>1</v>
      </c>
      <c r="K160" t="s">
        <v>71</v>
      </c>
      <c r="L160" t="s">
        <v>72</v>
      </c>
      <c r="O160">
        <v>2</v>
      </c>
      <c r="P160">
        <v>2256760</v>
      </c>
      <c r="Q160">
        <v>0</v>
      </c>
      <c r="R160">
        <v>2256760</v>
      </c>
      <c r="S160">
        <v>0</v>
      </c>
      <c r="T160">
        <v>2256760</v>
      </c>
      <c r="U160">
        <v>0</v>
      </c>
      <c r="V160">
        <v>2256760</v>
      </c>
      <c r="W160">
        <v>0</v>
      </c>
      <c r="X160">
        <v>2256760</v>
      </c>
      <c r="Y160">
        <v>0</v>
      </c>
      <c r="Z160">
        <v>2256760</v>
      </c>
      <c r="AA160">
        <v>0</v>
      </c>
      <c r="AB160">
        <v>2256760</v>
      </c>
      <c r="AC160" t="s">
        <v>30</v>
      </c>
      <c r="AE160" t="s">
        <v>73</v>
      </c>
    </row>
    <row r="161" spans="1:31" x14ac:dyDescent="0.25">
      <c r="A161">
        <v>245</v>
      </c>
      <c r="B161">
        <v>2021</v>
      </c>
      <c r="C161" t="s">
        <v>117</v>
      </c>
      <c r="D161" t="s">
        <v>118</v>
      </c>
      <c r="E161" t="s">
        <v>119</v>
      </c>
      <c r="F161" t="s">
        <v>118</v>
      </c>
      <c r="G161">
        <v>1</v>
      </c>
      <c r="H161" t="s">
        <v>67</v>
      </c>
      <c r="I161" t="s">
        <v>27</v>
      </c>
      <c r="J161">
        <v>1</v>
      </c>
      <c r="K161" t="s">
        <v>74</v>
      </c>
      <c r="L161" t="s">
        <v>75</v>
      </c>
      <c r="M161" t="s">
        <v>76</v>
      </c>
      <c r="N161" t="s">
        <v>77</v>
      </c>
      <c r="O161">
        <v>3.1</v>
      </c>
      <c r="P161">
        <v>14935321</v>
      </c>
      <c r="Q161">
        <v>0</v>
      </c>
      <c r="R161">
        <v>14935321</v>
      </c>
      <c r="S161">
        <v>0</v>
      </c>
      <c r="T161">
        <v>16059485</v>
      </c>
      <c r="U161">
        <v>0</v>
      </c>
      <c r="V161">
        <v>16380674.699999999</v>
      </c>
      <c r="W161">
        <v>0</v>
      </c>
      <c r="X161">
        <v>16544481.449999999</v>
      </c>
      <c r="Y161">
        <v>0</v>
      </c>
      <c r="Z161">
        <v>16709926.26</v>
      </c>
      <c r="AA161">
        <v>0</v>
      </c>
      <c r="AB161">
        <v>16877025.530000001</v>
      </c>
      <c r="AC161" t="s">
        <v>78</v>
      </c>
      <c r="AD161" t="s">
        <v>79</v>
      </c>
      <c r="AE161" t="s">
        <v>80</v>
      </c>
    </row>
    <row r="162" spans="1:31" x14ac:dyDescent="0.25">
      <c r="A162">
        <v>263</v>
      </c>
      <c r="B162">
        <v>2021</v>
      </c>
      <c r="C162" t="s">
        <v>117</v>
      </c>
      <c r="D162" t="s">
        <v>118</v>
      </c>
      <c r="E162" t="s">
        <v>119</v>
      </c>
      <c r="F162" t="s">
        <v>118</v>
      </c>
      <c r="G162">
        <v>1</v>
      </c>
      <c r="H162" t="s">
        <v>67</v>
      </c>
      <c r="I162" t="s">
        <v>27</v>
      </c>
      <c r="J162">
        <v>1</v>
      </c>
      <c r="K162" t="s">
        <v>74</v>
      </c>
      <c r="L162" t="s">
        <v>75</v>
      </c>
      <c r="M162" t="s">
        <v>81</v>
      </c>
      <c r="N162" t="s">
        <v>75</v>
      </c>
      <c r="O162">
        <v>3.2</v>
      </c>
      <c r="P162">
        <v>1470030</v>
      </c>
      <c r="Q162">
        <v>0</v>
      </c>
      <c r="R162">
        <v>1470030</v>
      </c>
      <c r="S162">
        <v>0</v>
      </c>
      <c r="T162">
        <v>1470030</v>
      </c>
      <c r="U162">
        <v>0</v>
      </c>
      <c r="V162">
        <v>1470030</v>
      </c>
      <c r="W162">
        <v>0</v>
      </c>
      <c r="X162">
        <v>1470030</v>
      </c>
      <c r="Y162">
        <v>0</v>
      </c>
      <c r="Z162">
        <v>1470030</v>
      </c>
      <c r="AA162">
        <v>0</v>
      </c>
      <c r="AB162">
        <v>1470030</v>
      </c>
      <c r="AC162" t="s">
        <v>78</v>
      </c>
      <c r="AE162" t="s">
        <v>82</v>
      </c>
    </row>
    <row r="163" spans="1:31" x14ac:dyDescent="0.25">
      <c r="A163">
        <v>268</v>
      </c>
      <c r="B163">
        <v>2021</v>
      </c>
      <c r="C163" t="s">
        <v>117</v>
      </c>
      <c r="D163" t="s">
        <v>118</v>
      </c>
      <c r="E163" t="s">
        <v>119</v>
      </c>
      <c r="F163" t="s">
        <v>118</v>
      </c>
      <c r="G163">
        <v>1</v>
      </c>
      <c r="H163" t="s">
        <v>67</v>
      </c>
      <c r="I163" t="s">
        <v>27</v>
      </c>
      <c r="J163">
        <v>1</v>
      </c>
      <c r="K163" t="s">
        <v>58</v>
      </c>
      <c r="L163" t="s">
        <v>59</v>
      </c>
      <c r="M163" t="s">
        <v>83</v>
      </c>
      <c r="N163" t="s">
        <v>83</v>
      </c>
      <c r="O163">
        <v>4.0999999999999996</v>
      </c>
      <c r="P163">
        <v>5000</v>
      </c>
      <c r="Q163">
        <v>0</v>
      </c>
      <c r="R163">
        <v>5000</v>
      </c>
      <c r="S163">
        <v>0</v>
      </c>
      <c r="T163">
        <v>5000</v>
      </c>
      <c r="U163">
        <v>0</v>
      </c>
      <c r="V163">
        <v>5000</v>
      </c>
      <c r="W163">
        <v>0</v>
      </c>
      <c r="X163">
        <v>5000</v>
      </c>
      <c r="Y163">
        <v>0</v>
      </c>
      <c r="Z163">
        <v>5000</v>
      </c>
      <c r="AA163">
        <v>0</v>
      </c>
      <c r="AB163">
        <v>5000</v>
      </c>
      <c r="AC163" t="s">
        <v>30</v>
      </c>
      <c r="AE163" t="s">
        <v>84</v>
      </c>
    </row>
    <row r="164" spans="1:31" x14ac:dyDescent="0.25">
      <c r="A164">
        <v>276</v>
      </c>
      <c r="B164">
        <v>2021</v>
      </c>
      <c r="C164" t="s">
        <v>117</v>
      </c>
      <c r="D164" t="s">
        <v>118</v>
      </c>
      <c r="E164" t="s">
        <v>119</v>
      </c>
      <c r="F164" t="s">
        <v>118</v>
      </c>
      <c r="G164">
        <v>1</v>
      </c>
      <c r="H164" t="s">
        <v>67</v>
      </c>
      <c r="I164" t="s">
        <v>27</v>
      </c>
      <c r="J164">
        <v>1</v>
      </c>
      <c r="K164" t="s">
        <v>58</v>
      </c>
      <c r="L164" t="s">
        <v>59</v>
      </c>
      <c r="M164" t="s">
        <v>58</v>
      </c>
      <c r="N164" t="s">
        <v>59</v>
      </c>
      <c r="O164">
        <v>4.2</v>
      </c>
      <c r="P164">
        <v>276550</v>
      </c>
      <c r="Q164">
        <v>0</v>
      </c>
      <c r="R164">
        <v>276550</v>
      </c>
      <c r="S164">
        <v>0</v>
      </c>
      <c r="T164">
        <v>276550</v>
      </c>
      <c r="U164">
        <v>0</v>
      </c>
      <c r="V164">
        <v>276550</v>
      </c>
      <c r="W164">
        <v>0</v>
      </c>
      <c r="X164">
        <v>276550</v>
      </c>
      <c r="Y164">
        <v>0</v>
      </c>
      <c r="Z164">
        <v>276550</v>
      </c>
      <c r="AA164">
        <v>0</v>
      </c>
      <c r="AB164">
        <v>276550</v>
      </c>
      <c r="AC164" t="s">
        <v>30</v>
      </c>
      <c r="AE164" t="s">
        <v>85</v>
      </c>
    </row>
    <row r="165" spans="1:31" x14ac:dyDescent="0.25">
      <c r="A165">
        <v>291</v>
      </c>
      <c r="B165">
        <v>2021</v>
      </c>
      <c r="C165" t="s">
        <v>117</v>
      </c>
      <c r="D165" t="s">
        <v>118</v>
      </c>
      <c r="E165" t="s">
        <v>119</v>
      </c>
      <c r="F165" t="s">
        <v>118</v>
      </c>
      <c r="G165">
        <v>1</v>
      </c>
      <c r="H165" t="s">
        <v>67</v>
      </c>
      <c r="I165" t="s">
        <v>32</v>
      </c>
      <c r="J165">
        <v>2</v>
      </c>
      <c r="K165" t="s">
        <v>33</v>
      </c>
      <c r="L165" t="s">
        <v>34</v>
      </c>
      <c r="M165" t="s">
        <v>35</v>
      </c>
      <c r="N165" t="s">
        <v>36</v>
      </c>
      <c r="O165">
        <v>1.1000000000000001</v>
      </c>
      <c r="P165">
        <v>11131447</v>
      </c>
      <c r="Q165">
        <v>0</v>
      </c>
      <c r="R165">
        <v>11131447</v>
      </c>
      <c r="S165">
        <v>0</v>
      </c>
      <c r="T165">
        <v>11267761</v>
      </c>
      <c r="U165">
        <v>0</v>
      </c>
      <c r="V165">
        <v>11517866.609999999</v>
      </c>
      <c r="W165">
        <v>0</v>
      </c>
      <c r="X165">
        <v>11658045.279999999</v>
      </c>
      <c r="Y165">
        <v>0</v>
      </c>
      <c r="Z165">
        <v>11799625.73</v>
      </c>
      <c r="AA165">
        <v>0</v>
      </c>
      <c r="AB165">
        <v>11942621.99</v>
      </c>
      <c r="AC165" t="s">
        <v>30</v>
      </c>
      <c r="AE165" t="s">
        <v>37</v>
      </c>
    </row>
    <row r="166" spans="1:31" x14ac:dyDescent="0.25">
      <c r="A166">
        <v>307</v>
      </c>
      <c r="B166">
        <v>2021</v>
      </c>
      <c r="C166" t="s">
        <v>117</v>
      </c>
      <c r="D166" t="s">
        <v>118</v>
      </c>
      <c r="E166" t="s">
        <v>119</v>
      </c>
      <c r="F166" t="s">
        <v>118</v>
      </c>
      <c r="G166">
        <v>1</v>
      </c>
      <c r="H166" t="s">
        <v>67</v>
      </c>
      <c r="I166" t="s">
        <v>32</v>
      </c>
      <c r="J166">
        <v>2</v>
      </c>
      <c r="K166" t="s">
        <v>33</v>
      </c>
      <c r="L166" t="s">
        <v>34</v>
      </c>
      <c r="M166" t="s">
        <v>38</v>
      </c>
      <c r="N166" t="s">
        <v>39</v>
      </c>
      <c r="O166">
        <v>1.2</v>
      </c>
      <c r="P166">
        <v>6020343</v>
      </c>
      <c r="Q166">
        <v>0</v>
      </c>
      <c r="R166">
        <v>6020343</v>
      </c>
      <c r="S166">
        <v>0</v>
      </c>
      <c r="T166">
        <v>6115546</v>
      </c>
      <c r="U166">
        <v>0</v>
      </c>
      <c r="V166">
        <v>6237506.46</v>
      </c>
      <c r="W166">
        <v>0</v>
      </c>
      <c r="X166">
        <v>6299881.5199999996</v>
      </c>
      <c r="Y166">
        <v>0</v>
      </c>
      <c r="Z166">
        <v>6362880.3399999999</v>
      </c>
      <c r="AA166">
        <v>0</v>
      </c>
      <c r="AB166">
        <v>6426509.1399999997</v>
      </c>
      <c r="AC166" t="s">
        <v>30</v>
      </c>
      <c r="AE166" t="s">
        <v>40</v>
      </c>
    </row>
    <row r="167" spans="1:31" x14ac:dyDescent="0.25">
      <c r="A167">
        <v>329</v>
      </c>
      <c r="B167">
        <v>2021</v>
      </c>
      <c r="C167" t="s">
        <v>117</v>
      </c>
      <c r="D167" t="s">
        <v>118</v>
      </c>
      <c r="E167" t="s">
        <v>119</v>
      </c>
      <c r="F167" t="s">
        <v>118</v>
      </c>
      <c r="G167">
        <v>1</v>
      </c>
      <c r="H167" t="s">
        <v>67</v>
      </c>
      <c r="I167" t="s">
        <v>32</v>
      </c>
      <c r="J167">
        <v>2</v>
      </c>
      <c r="K167" t="s">
        <v>33</v>
      </c>
      <c r="L167" t="s">
        <v>34</v>
      </c>
      <c r="M167" t="s">
        <v>41</v>
      </c>
      <c r="N167" t="s">
        <v>42</v>
      </c>
      <c r="O167">
        <v>1.3</v>
      </c>
      <c r="P167">
        <v>1543429</v>
      </c>
      <c r="Q167">
        <v>0</v>
      </c>
      <c r="R167">
        <v>1543429</v>
      </c>
      <c r="S167">
        <v>0</v>
      </c>
      <c r="T167">
        <v>1558863</v>
      </c>
      <c r="U167">
        <v>0</v>
      </c>
      <c r="V167">
        <v>1574452</v>
      </c>
      <c r="W167">
        <v>0</v>
      </c>
      <c r="X167">
        <v>1574452</v>
      </c>
      <c r="Y167">
        <v>0</v>
      </c>
      <c r="Z167">
        <v>1574452</v>
      </c>
      <c r="AA167">
        <v>0</v>
      </c>
      <c r="AB167">
        <v>1574452</v>
      </c>
      <c r="AC167" t="s">
        <v>30</v>
      </c>
      <c r="AE167" t="s">
        <v>43</v>
      </c>
    </row>
    <row r="168" spans="1:31" x14ac:dyDescent="0.25">
      <c r="A168">
        <v>349</v>
      </c>
      <c r="B168">
        <v>2021</v>
      </c>
      <c r="C168" t="s">
        <v>117</v>
      </c>
      <c r="D168" t="s">
        <v>118</v>
      </c>
      <c r="E168" t="s">
        <v>119</v>
      </c>
      <c r="F168" t="s">
        <v>118</v>
      </c>
      <c r="G168">
        <v>1</v>
      </c>
      <c r="H168" t="s">
        <v>67</v>
      </c>
      <c r="I168" t="s">
        <v>32</v>
      </c>
      <c r="J168">
        <v>2</v>
      </c>
      <c r="K168" t="s">
        <v>33</v>
      </c>
      <c r="L168" t="s">
        <v>34</v>
      </c>
      <c r="M168" t="s">
        <v>86</v>
      </c>
      <c r="N168" t="s">
        <v>87</v>
      </c>
      <c r="O168">
        <v>1.4</v>
      </c>
      <c r="P168">
        <v>8000</v>
      </c>
      <c r="Q168">
        <v>0</v>
      </c>
      <c r="R168">
        <v>8000</v>
      </c>
      <c r="S168">
        <v>0</v>
      </c>
      <c r="T168">
        <v>8000</v>
      </c>
      <c r="U168">
        <v>0</v>
      </c>
      <c r="V168">
        <v>8000</v>
      </c>
      <c r="W168">
        <v>0</v>
      </c>
      <c r="X168">
        <v>8000</v>
      </c>
      <c r="Y168">
        <v>0</v>
      </c>
      <c r="Z168">
        <v>8000</v>
      </c>
      <c r="AA168">
        <v>0</v>
      </c>
      <c r="AB168">
        <v>8000</v>
      </c>
      <c r="AC168" t="s">
        <v>30</v>
      </c>
      <c r="AD168" t="s">
        <v>88</v>
      </c>
      <c r="AE168" t="s">
        <v>89</v>
      </c>
    </row>
    <row r="169" spans="1:31" x14ac:dyDescent="0.25">
      <c r="A169">
        <v>9061</v>
      </c>
      <c r="B169">
        <v>2021</v>
      </c>
      <c r="C169" t="s">
        <v>117</v>
      </c>
      <c r="D169" t="s">
        <v>118</v>
      </c>
      <c r="E169" t="s">
        <v>119</v>
      </c>
      <c r="F169" t="s">
        <v>118</v>
      </c>
      <c r="G169">
        <v>1</v>
      </c>
      <c r="H169" t="s">
        <v>67</v>
      </c>
      <c r="I169" t="s">
        <v>32</v>
      </c>
      <c r="J169">
        <v>2</v>
      </c>
      <c r="K169" t="s">
        <v>44</v>
      </c>
      <c r="L169" t="s">
        <v>45</v>
      </c>
      <c r="O169">
        <v>2.1</v>
      </c>
      <c r="P169">
        <v>6641224.9000000004</v>
      </c>
      <c r="Q169">
        <v>0</v>
      </c>
      <c r="R169">
        <v>6641224.9000000004</v>
      </c>
      <c r="S169">
        <v>0</v>
      </c>
      <c r="T169">
        <v>6967105.2599999998</v>
      </c>
      <c r="U169">
        <v>0</v>
      </c>
      <c r="V169">
        <v>7292760.7199999997</v>
      </c>
      <c r="W169">
        <v>0</v>
      </c>
      <c r="X169">
        <v>7559248.8200000003</v>
      </c>
      <c r="Y169">
        <v>0</v>
      </c>
      <c r="Z169">
        <v>7835166.5499999998</v>
      </c>
      <c r="AA169">
        <v>0</v>
      </c>
      <c r="AB169">
        <v>8121128.4000000004</v>
      </c>
      <c r="AC169" t="s">
        <v>46</v>
      </c>
      <c r="AE169" t="s">
        <v>199</v>
      </c>
    </row>
    <row r="170" spans="1:31" x14ac:dyDescent="0.25">
      <c r="A170">
        <v>8061</v>
      </c>
      <c r="B170">
        <v>2021</v>
      </c>
      <c r="C170" t="s">
        <v>117</v>
      </c>
      <c r="D170" t="s">
        <v>118</v>
      </c>
      <c r="E170" t="s">
        <v>119</v>
      </c>
      <c r="F170" t="s">
        <v>118</v>
      </c>
      <c r="G170">
        <v>1</v>
      </c>
      <c r="H170" t="s">
        <v>67</v>
      </c>
      <c r="I170" t="s">
        <v>32</v>
      </c>
      <c r="J170">
        <v>2</v>
      </c>
      <c r="K170" t="s">
        <v>47</v>
      </c>
      <c r="L170" t="s">
        <v>48</v>
      </c>
      <c r="O170">
        <v>3.1</v>
      </c>
      <c r="P170">
        <v>0</v>
      </c>
      <c r="Q170">
        <v>0</v>
      </c>
      <c r="R170">
        <v>0</v>
      </c>
      <c r="S170">
        <v>0</v>
      </c>
      <c r="T170">
        <v>173833.07</v>
      </c>
      <c r="U170">
        <v>0</v>
      </c>
      <c r="V170">
        <v>177553.73</v>
      </c>
      <c r="W170">
        <v>0</v>
      </c>
      <c r="X170">
        <v>179579.27</v>
      </c>
      <c r="Y170">
        <v>0</v>
      </c>
      <c r="Z170">
        <v>181625.06</v>
      </c>
      <c r="AA170">
        <v>0</v>
      </c>
      <c r="AB170">
        <v>183691.31</v>
      </c>
      <c r="AC170" t="s">
        <v>46</v>
      </c>
      <c r="AE170" t="s">
        <v>200</v>
      </c>
    </row>
    <row r="171" spans="1:31" x14ac:dyDescent="0.25">
      <c r="A171">
        <v>362</v>
      </c>
      <c r="B171">
        <v>2021</v>
      </c>
      <c r="C171" t="s">
        <v>117</v>
      </c>
      <c r="D171" t="s">
        <v>118</v>
      </c>
      <c r="E171" t="s">
        <v>119</v>
      </c>
      <c r="F171" t="s">
        <v>118</v>
      </c>
      <c r="G171">
        <v>1</v>
      </c>
      <c r="H171" t="s">
        <v>67</v>
      </c>
      <c r="I171" t="s">
        <v>32</v>
      </c>
      <c r="J171">
        <v>2</v>
      </c>
      <c r="K171" t="s">
        <v>49</v>
      </c>
      <c r="L171" t="s">
        <v>50</v>
      </c>
      <c r="M171" t="s">
        <v>54</v>
      </c>
      <c r="N171" t="s">
        <v>55</v>
      </c>
      <c r="O171">
        <v>5</v>
      </c>
      <c r="P171">
        <v>826000</v>
      </c>
      <c r="Q171">
        <v>0</v>
      </c>
      <c r="R171">
        <v>826000</v>
      </c>
      <c r="S171">
        <v>0</v>
      </c>
      <c r="T171">
        <v>834260</v>
      </c>
      <c r="U171">
        <v>0</v>
      </c>
      <c r="V171">
        <v>842602</v>
      </c>
      <c r="W171">
        <v>0</v>
      </c>
      <c r="X171">
        <v>851028</v>
      </c>
      <c r="Y171">
        <v>0</v>
      </c>
      <c r="Z171">
        <v>859538</v>
      </c>
      <c r="AA171">
        <v>0</v>
      </c>
      <c r="AB171">
        <v>868133</v>
      </c>
      <c r="AC171" t="s">
        <v>30</v>
      </c>
      <c r="AE171" t="s">
        <v>56</v>
      </c>
    </row>
    <row r="172" spans="1:31" x14ac:dyDescent="0.25">
      <c r="A172">
        <v>385</v>
      </c>
      <c r="B172">
        <v>2021</v>
      </c>
      <c r="C172" t="s">
        <v>117</v>
      </c>
      <c r="D172" t="s">
        <v>118</v>
      </c>
      <c r="E172" t="s">
        <v>119</v>
      </c>
      <c r="F172" t="s">
        <v>118</v>
      </c>
      <c r="G172">
        <v>1</v>
      </c>
      <c r="H172" t="s">
        <v>67</v>
      </c>
      <c r="I172" t="s">
        <v>32</v>
      </c>
      <c r="J172">
        <v>2</v>
      </c>
      <c r="K172" t="s">
        <v>49</v>
      </c>
      <c r="L172" t="s">
        <v>50</v>
      </c>
      <c r="M172" t="s">
        <v>51</v>
      </c>
      <c r="N172" t="s">
        <v>52</v>
      </c>
      <c r="O172">
        <v>5.0999999999999996</v>
      </c>
      <c r="P172">
        <v>10511545</v>
      </c>
      <c r="Q172">
        <v>0</v>
      </c>
      <c r="R172">
        <v>10511545</v>
      </c>
      <c r="S172">
        <v>0</v>
      </c>
      <c r="T172">
        <v>10761545</v>
      </c>
      <c r="U172">
        <v>0</v>
      </c>
      <c r="V172">
        <v>10761545</v>
      </c>
      <c r="W172">
        <v>0</v>
      </c>
      <c r="X172">
        <v>10686545</v>
      </c>
      <c r="Y172">
        <v>0</v>
      </c>
      <c r="Z172">
        <v>10536545</v>
      </c>
      <c r="AA172">
        <v>0</v>
      </c>
      <c r="AB172">
        <v>10386545</v>
      </c>
      <c r="AC172" t="s">
        <v>30</v>
      </c>
      <c r="AE172" t="s">
        <v>90</v>
      </c>
    </row>
    <row r="173" spans="1:31" x14ac:dyDescent="0.25">
      <c r="A173">
        <v>5</v>
      </c>
      <c r="B173">
        <v>2021</v>
      </c>
      <c r="C173" t="s">
        <v>117</v>
      </c>
      <c r="D173" t="s">
        <v>118</v>
      </c>
      <c r="E173" t="s">
        <v>119</v>
      </c>
      <c r="F173" t="s">
        <v>118</v>
      </c>
      <c r="G173">
        <v>1</v>
      </c>
      <c r="H173" t="s">
        <v>67</v>
      </c>
      <c r="I173" t="s">
        <v>32</v>
      </c>
      <c r="J173">
        <v>2</v>
      </c>
      <c r="K173" t="s">
        <v>49</v>
      </c>
      <c r="L173" t="s">
        <v>50</v>
      </c>
      <c r="M173" t="s">
        <v>91</v>
      </c>
      <c r="N173" t="s">
        <v>92</v>
      </c>
      <c r="O173">
        <v>5.2</v>
      </c>
      <c r="P173">
        <v>1813612</v>
      </c>
      <c r="Q173">
        <v>0</v>
      </c>
      <c r="R173">
        <v>1813612</v>
      </c>
      <c r="S173">
        <v>0</v>
      </c>
      <c r="T173">
        <v>1846257</v>
      </c>
      <c r="U173">
        <v>0</v>
      </c>
      <c r="V173">
        <v>1879490</v>
      </c>
      <c r="W173">
        <v>0</v>
      </c>
      <c r="X173">
        <v>1913321</v>
      </c>
      <c r="Y173">
        <v>0</v>
      </c>
      <c r="Z173">
        <v>1947761</v>
      </c>
      <c r="AA173">
        <v>0</v>
      </c>
      <c r="AB173">
        <v>1982821</v>
      </c>
      <c r="AC173" t="s">
        <v>78</v>
      </c>
      <c r="AD173" t="s">
        <v>93</v>
      </c>
      <c r="AE173" t="s">
        <v>94</v>
      </c>
    </row>
    <row r="174" spans="1:31" x14ac:dyDescent="0.25">
      <c r="A174">
        <v>410</v>
      </c>
      <c r="B174">
        <v>2021</v>
      </c>
      <c r="C174" t="s">
        <v>117</v>
      </c>
      <c r="D174" t="s">
        <v>118</v>
      </c>
      <c r="E174" t="s">
        <v>119</v>
      </c>
      <c r="F174" t="s">
        <v>118</v>
      </c>
      <c r="G174">
        <v>2</v>
      </c>
      <c r="H174" t="s">
        <v>26</v>
      </c>
      <c r="I174" t="s">
        <v>27</v>
      </c>
      <c r="J174">
        <v>1</v>
      </c>
      <c r="K174" t="s">
        <v>28</v>
      </c>
      <c r="L174" t="s">
        <v>29</v>
      </c>
      <c r="O174">
        <v>3.2</v>
      </c>
      <c r="P174">
        <v>536000</v>
      </c>
      <c r="Q174">
        <v>0</v>
      </c>
      <c r="R174">
        <v>536000</v>
      </c>
      <c r="S174">
        <v>0</v>
      </c>
      <c r="T174">
        <v>541360</v>
      </c>
      <c r="U174">
        <v>0</v>
      </c>
      <c r="V174">
        <v>546774</v>
      </c>
      <c r="W174">
        <v>0</v>
      </c>
      <c r="X174">
        <v>551342</v>
      </c>
      <c r="Y174">
        <v>0</v>
      </c>
      <c r="Z174">
        <v>556855</v>
      </c>
      <c r="AA174">
        <v>0</v>
      </c>
      <c r="AB174">
        <v>562424</v>
      </c>
      <c r="AC174" t="s">
        <v>30</v>
      </c>
      <c r="AE174" t="s">
        <v>104</v>
      </c>
    </row>
    <row r="175" spans="1:31" x14ac:dyDescent="0.25">
      <c r="A175">
        <v>308</v>
      </c>
      <c r="B175">
        <v>2021</v>
      </c>
      <c r="C175" t="s">
        <v>117</v>
      </c>
      <c r="D175" t="s">
        <v>118</v>
      </c>
      <c r="E175" t="s">
        <v>119</v>
      </c>
      <c r="F175" t="s">
        <v>118</v>
      </c>
      <c r="G175">
        <v>2</v>
      </c>
      <c r="H175" t="s">
        <v>26</v>
      </c>
      <c r="I175" t="s">
        <v>32</v>
      </c>
      <c r="J175">
        <v>2</v>
      </c>
      <c r="K175" t="s">
        <v>33</v>
      </c>
      <c r="L175" t="s">
        <v>34</v>
      </c>
      <c r="M175" t="s">
        <v>38</v>
      </c>
      <c r="N175" t="s">
        <v>39</v>
      </c>
      <c r="O175">
        <v>1.2</v>
      </c>
      <c r="P175">
        <v>38933</v>
      </c>
      <c r="Q175">
        <v>0</v>
      </c>
      <c r="R175">
        <v>38933</v>
      </c>
      <c r="S175">
        <v>0</v>
      </c>
      <c r="T175">
        <v>39322</v>
      </c>
      <c r="U175">
        <v>0</v>
      </c>
      <c r="V175">
        <v>40108.22</v>
      </c>
      <c r="W175">
        <v>0</v>
      </c>
      <c r="X175">
        <v>40509.300000000003</v>
      </c>
      <c r="Y175">
        <v>0</v>
      </c>
      <c r="Z175">
        <v>40914.39</v>
      </c>
      <c r="AA175">
        <v>0</v>
      </c>
      <c r="AB175">
        <v>41323.53</v>
      </c>
      <c r="AC175" t="s">
        <v>30</v>
      </c>
      <c r="AE175" t="s">
        <v>40</v>
      </c>
    </row>
    <row r="176" spans="1:31" x14ac:dyDescent="0.25">
      <c r="A176">
        <v>331</v>
      </c>
      <c r="B176">
        <v>2021</v>
      </c>
      <c r="C176" t="s">
        <v>117</v>
      </c>
      <c r="D176" t="s">
        <v>118</v>
      </c>
      <c r="E176" t="s">
        <v>119</v>
      </c>
      <c r="F176" t="s">
        <v>118</v>
      </c>
      <c r="G176">
        <v>2</v>
      </c>
      <c r="H176" t="s">
        <v>26</v>
      </c>
      <c r="I176" t="s">
        <v>32</v>
      </c>
      <c r="J176">
        <v>2</v>
      </c>
      <c r="K176" t="s">
        <v>33</v>
      </c>
      <c r="L176" t="s">
        <v>34</v>
      </c>
      <c r="M176" t="s">
        <v>41</v>
      </c>
      <c r="N176" t="s">
        <v>42</v>
      </c>
      <c r="O176">
        <v>1.3</v>
      </c>
      <c r="P176">
        <v>78500</v>
      </c>
      <c r="Q176">
        <v>0</v>
      </c>
      <c r="R176">
        <v>78500</v>
      </c>
      <c r="S176">
        <v>0</v>
      </c>
      <c r="T176">
        <v>78500</v>
      </c>
      <c r="U176">
        <v>0</v>
      </c>
      <c r="V176">
        <v>78500</v>
      </c>
      <c r="W176">
        <v>0</v>
      </c>
      <c r="X176">
        <v>78500</v>
      </c>
      <c r="Y176">
        <v>0</v>
      </c>
      <c r="Z176">
        <v>78500</v>
      </c>
      <c r="AA176">
        <v>0</v>
      </c>
      <c r="AB176">
        <v>78500</v>
      </c>
      <c r="AC176" t="s">
        <v>30</v>
      </c>
      <c r="AE176" t="s">
        <v>43</v>
      </c>
    </row>
    <row r="177" spans="1:32" x14ac:dyDescent="0.25">
      <c r="A177">
        <v>350</v>
      </c>
      <c r="B177">
        <v>2021</v>
      </c>
      <c r="C177" t="s">
        <v>117</v>
      </c>
      <c r="D177" t="s">
        <v>118</v>
      </c>
      <c r="E177" t="s">
        <v>119</v>
      </c>
      <c r="F177" t="s">
        <v>118</v>
      </c>
      <c r="G177">
        <v>2</v>
      </c>
      <c r="H177" t="s">
        <v>26</v>
      </c>
      <c r="I177" t="s">
        <v>32</v>
      </c>
      <c r="J177">
        <v>2</v>
      </c>
      <c r="K177" t="s">
        <v>33</v>
      </c>
      <c r="L177" t="s">
        <v>34</v>
      </c>
      <c r="M177" t="s">
        <v>86</v>
      </c>
      <c r="N177" t="s">
        <v>87</v>
      </c>
      <c r="O177">
        <v>1.4</v>
      </c>
      <c r="P177">
        <v>8000</v>
      </c>
      <c r="Q177">
        <v>0</v>
      </c>
      <c r="R177">
        <v>8000</v>
      </c>
      <c r="S177">
        <v>0</v>
      </c>
      <c r="T177">
        <v>8000</v>
      </c>
      <c r="U177">
        <v>0</v>
      </c>
      <c r="V177">
        <v>8000</v>
      </c>
      <c r="W177">
        <v>0</v>
      </c>
      <c r="X177">
        <v>8000</v>
      </c>
      <c r="Y177">
        <v>0</v>
      </c>
      <c r="Z177">
        <v>8000</v>
      </c>
      <c r="AA177">
        <v>0</v>
      </c>
      <c r="AB177">
        <v>8000</v>
      </c>
      <c r="AC177" t="s">
        <v>30</v>
      </c>
      <c r="AE177" t="s">
        <v>89</v>
      </c>
    </row>
    <row r="178" spans="1:32" x14ac:dyDescent="0.25">
      <c r="A178">
        <v>9062</v>
      </c>
      <c r="B178">
        <v>2021</v>
      </c>
      <c r="C178" t="s">
        <v>117</v>
      </c>
      <c r="D178" t="s">
        <v>118</v>
      </c>
      <c r="E178" t="s">
        <v>119</v>
      </c>
      <c r="F178" t="s">
        <v>118</v>
      </c>
      <c r="G178">
        <v>2</v>
      </c>
      <c r="H178" t="s">
        <v>26</v>
      </c>
      <c r="I178" t="s">
        <v>32</v>
      </c>
      <c r="J178">
        <v>2</v>
      </c>
      <c r="K178" t="s">
        <v>44</v>
      </c>
      <c r="L178" t="s">
        <v>45</v>
      </c>
      <c r="O178">
        <v>2.2000000000000002</v>
      </c>
      <c r="P178">
        <v>20171.75</v>
      </c>
      <c r="Q178">
        <v>0</v>
      </c>
      <c r="R178">
        <v>20171.75</v>
      </c>
      <c r="S178">
        <v>0</v>
      </c>
      <c r="T178">
        <v>20993.58</v>
      </c>
      <c r="U178">
        <v>0</v>
      </c>
      <c r="V178">
        <v>21847.79</v>
      </c>
      <c r="W178">
        <v>0</v>
      </c>
      <c r="X178">
        <v>22561.86</v>
      </c>
      <c r="Y178">
        <v>0</v>
      </c>
      <c r="Z178">
        <v>23306.29</v>
      </c>
      <c r="AA178">
        <v>0</v>
      </c>
      <c r="AB178">
        <v>24069.55</v>
      </c>
      <c r="AC178" t="s">
        <v>46</v>
      </c>
      <c r="AE178" t="s">
        <v>199</v>
      </c>
    </row>
    <row r="179" spans="1:32" x14ac:dyDescent="0.25">
      <c r="A179">
        <v>8062</v>
      </c>
      <c r="B179">
        <v>2021</v>
      </c>
      <c r="C179" t="s">
        <v>117</v>
      </c>
      <c r="D179" t="s">
        <v>118</v>
      </c>
      <c r="E179" t="s">
        <v>119</v>
      </c>
      <c r="F179" t="s">
        <v>118</v>
      </c>
      <c r="G179">
        <v>2</v>
      </c>
      <c r="H179" t="s">
        <v>26</v>
      </c>
      <c r="I179" t="s">
        <v>32</v>
      </c>
      <c r="J179">
        <v>2</v>
      </c>
      <c r="K179" t="s">
        <v>47</v>
      </c>
      <c r="L179" t="s">
        <v>48</v>
      </c>
      <c r="O179">
        <v>3.2</v>
      </c>
      <c r="P179">
        <v>0</v>
      </c>
      <c r="Q179">
        <v>0</v>
      </c>
      <c r="R179">
        <v>0</v>
      </c>
      <c r="S179">
        <v>0</v>
      </c>
      <c r="T179">
        <v>393.22</v>
      </c>
      <c r="U179">
        <v>0</v>
      </c>
      <c r="V179">
        <v>401.08</v>
      </c>
      <c r="W179">
        <v>0</v>
      </c>
      <c r="X179">
        <v>405.09</v>
      </c>
      <c r="Y179">
        <v>0</v>
      </c>
      <c r="Z179">
        <v>409.14</v>
      </c>
      <c r="AA179">
        <v>0</v>
      </c>
      <c r="AB179">
        <v>413.24</v>
      </c>
      <c r="AC179" t="s">
        <v>46</v>
      </c>
      <c r="AE179" t="s">
        <v>200</v>
      </c>
    </row>
    <row r="180" spans="1:32" x14ac:dyDescent="0.25">
      <c r="A180">
        <v>384</v>
      </c>
      <c r="B180">
        <v>2021</v>
      </c>
      <c r="C180" t="s">
        <v>117</v>
      </c>
      <c r="D180" t="s">
        <v>118</v>
      </c>
      <c r="E180" t="s">
        <v>119</v>
      </c>
      <c r="F180" t="s">
        <v>118</v>
      </c>
      <c r="G180">
        <v>2</v>
      </c>
      <c r="H180" t="s">
        <v>26</v>
      </c>
      <c r="I180" t="s">
        <v>32</v>
      </c>
      <c r="J180">
        <v>2</v>
      </c>
      <c r="K180" t="s">
        <v>49</v>
      </c>
      <c r="L180" t="s">
        <v>50</v>
      </c>
      <c r="M180" t="s">
        <v>51</v>
      </c>
      <c r="N180" t="s">
        <v>52</v>
      </c>
      <c r="O180">
        <v>4</v>
      </c>
      <c r="P180">
        <v>393575</v>
      </c>
      <c r="Q180">
        <v>0</v>
      </c>
      <c r="R180">
        <v>388575</v>
      </c>
      <c r="S180">
        <v>0</v>
      </c>
      <c r="T180">
        <v>388575</v>
      </c>
      <c r="U180">
        <v>0</v>
      </c>
      <c r="V180">
        <v>388575</v>
      </c>
      <c r="W180">
        <v>0</v>
      </c>
      <c r="X180">
        <v>388575</v>
      </c>
      <c r="Y180">
        <v>0</v>
      </c>
      <c r="Z180">
        <v>388575</v>
      </c>
      <c r="AA180">
        <v>0</v>
      </c>
      <c r="AB180">
        <v>388575</v>
      </c>
      <c r="AC180" t="s">
        <v>30</v>
      </c>
      <c r="AE180" t="s">
        <v>53</v>
      </c>
    </row>
    <row r="181" spans="1:32" x14ac:dyDescent="0.25">
      <c r="A181">
        <v>256</v>
      </c>
      <c r="B181">
        <v>2021</v>
      </c>
      <c r="C181" t="s">
        <v>117</v>
      </c>
      <c r="D181" t="s">
        <v>118</v>
      </c>
      <c r="E181" t="s">
        <v>119</v>
      </c>
      <c r="F181" t="s">
        <v>118</v>
      </c>
      <c r="G181">
        <v>3</v>
      </c>
      <c r="H181" t="s">
        <v>57</v>
      </c>
      <c r="I181" t="s">
        <v>27</v>
      </c>
      <c r="J181">
        <v>1</v>
      </c>
      <c r="K181" t="s">
        <v>71</v>
      </c>
      <c r="L181" t="s">
        <v>72</v>
      </c>
      <c r="O181">
        <v>1</v>
      </c>
      <c r="P181">
        <v>620000</v>
      </c>
      <c r="Q181">
        <v>0</v>
      </c>
      <c r="R181">
        <v>620000</v>
      </c>
      <c r="S181">
        <v>0</v>
      </c>
      <c r="T181">
        <v>626200</v>
      </c>
      <c r="U181">
        <v>0</v>
      </c>
      <c r="V181">
        <v>632462</v>
      </c>
      <c r="W181">
        <v>0</v>
      </c>
      <c r="X181">
        <v>638787</v>
      </c>
      <c r="Y181">
        <v>0</v>
      </c>
      <c r="Z181">
        <v>645175</v>
      </c>
      <c r="AA181">
        <v>0</v>
      </c>
      <c r="AB181">
        <v>651627</v>
      </c>
      <c r="AC181" t="s">
        <v>30</v>
      </c>
      <c r="AE181" t="s">
        <v>73</v>
      </c>
    </row>
    <row r="182" spans="1:32" x14ac:dyDescent="0.25">
      <c r="A182">
        <v>416</v>
      </c>
      <c r="B182">
        <v>2021</v>
      </c>
      <c r="C182" t="s">
        <v>117</v>
      </c>
      <c r="D182" t="s">
        <v>118</v>
      </c>
      <c r="E182" t="s">
        <v>119</v>
      </c>
      <c r="F182" t="s">
        <v>118</v>
      </c>
      <c r="G182">
        <v>3</v>
      </c>
      <c r="H182" t="s">
        <v>57</v>
      </c>
      <c r="I182" t="s">
        <v>27</v>
      </c>
      <c r="J182">
        <v>1</v>
      </c>
      <c r="K182" t="s">
        <v>58</v>
      </c>
      <c r="L182" t="s">
        <v>59</v>
      </c>
      <c r="M182" t="s">
        <v>60</v>
      </c>
      <c r="N182" t="s">
        <v>61</v>
      </c>
      <c r="O182">
        <v>3.1</v>
      </c>
      <c r="P182">
        <v>371050</v>
      </c>
      <c r="Q182">
        <v>0</v>
      </c>
      <c r="R182">
        <v>371050</v>
      </c>
      <c r="S182">
        <v>0</v>
      </c>
      <c r="T182">
        <v>371050</v>
      </c>
      <c r="U182">
        <v>0</v>
      </c>
      <c r="V182">
        <v>371050</v>
      </c>
      <c r="W182">
        <v>0</v>
      </c>
      <c r="X182">
        <v>371050</v>
      </c>
      <c r="Y182">
        <v>0</v>
      </c>
      <c r="Z182">
        <v>371050</v>
      </c>
      <c r="AA182">
        <v>0</v>
      </c>
      <c r="AB182">
        <v>371050</v>
      </c>
      <c r="AC182" t="s">
        <v>30</v>
      </c>
      <c r="AE182" t="s">
        <v>62</v>
      </c>
    </row>
    <row r="183" spans="1:32" x14ac:dyDescent="0.25">
      <c r="A183">
        <v>277</v>
      </c>
      <c r="B183">
        <v>2021</v>
      </c>
      <c r="C183" t="s">
        <v>117</v>
      </c>
      <c r="D183" t="s">
        <v>118</v>
      </c>
      <c r="E183" t="s">
        <v>119</v>
      </c>
      <c r="F183" t="s">
        <v>118</v>
      </c>
      <c r="G183">
        <v>3</v>
      </c>
      <c r="H183" t="s">
        <v>57</v>
      </c>
      <c r="I183" t="s">
        <v>27</v>
      </c>
      <c r="J183">
        <v>1</v>
      </c>
      <c r="K183" t="s">
        <v>58</v>
      </c>
      <c r="L183" t="s">
        <v>59</v>
      </c>
      <c r="M183" t="s">
        <v>58</v>
      </c>
      <c r="N183" t="s">
        <v>59</v>
      </c>
      <c r="O183">
        <v>3.2</v>
      </c>
      <c r="P183">
        <v>5488353</v>
      </c>
      <c r="Q183">
        <v>0</v>
      </c>
      <c r="R183">
        <v>5488353</v>
      </c>
      <c r="S183">
        <v>0</v>
      </c>
      <c r="T183">
        <v>5488353</v>
      </c>
      <c r="U183">
        <v>0</v>
      </c>
      <c r="V183">
        <v>5488353</v>
      </c>
      <c r="W183">
        <v>0</v>
      </c>
      <c r="X183">
        <v>5488353</v>
      </c>
      <c r="Y183">
        <v>0</v>
      </c>
      <c r="Z183">
        <v>5488353</v>
      </c>
      <c r="AA183">
        <v>0</v>
      </c>
      <c r="AB183">
        <v>5488353</v>
      </c>
      <c r="AC183" t="s">
        <v>30</v>
      </c>
      <c r="AE183" t="s">
        <v>63</v>
      </c>
    </row>
    <row r="184" spans="1:32" x14ac:dyDescent="0.25">
      <c r="A184">
        <v>292</v>
      </c>
      <c r="B184">
        <v>2021</v>
      </c>
      <c r="C184" t="s">
        <v>117</v>
      </c>
      <c r="D184" t="s">
        <v>118</v>
      </c>
      <c r="E184" t="s">
        <v>119</v>
      </c>
      <c r="F184" t="s">
        <v>118</v>
      </c>
      <c r="G184">
        <v>3</v>
      </c>
      <c r="H184" t="s">
        <v>57</v>
      </c>
      <c r="I184" t="s">
        <v>32</v>
      </c>
      <c r="J184">
        <v>2</v>
      </c>
      <c r="K184" t="s">
        <v>33</v>
      </c>
      <c r="L184" t="s">
        <v>34</v>
      </c>
      <c r="M184" t="s">
        <v>35</v>
      </c>
      <c r="N184" t="s">
        <v>36</v>
      </c>
      <c r="O184">
        <v>1.1000000000000001</v>
      </c>
      <c r="P184">
        <v>47000</v>
      </c>
      <c r="Q184">
        <v>0</v>
      </c>
      <c r="R184">
        <v>47000</v>
      </c>
      <c r="S184">
        <v>0</v>
      </c>
      <c r="T184">
        <v>47470</v>
      </c>
      <c r="U184">
        <v>0</v>
      </c>
      <c r="V184">
        <v>48419.7</v>
      </c>
      <c r="W184">
        <v>0</v>
      </c>
      <c r="X184">
        <v>48903.9</v>
      </c>
      <c r="Y184">
        <v>0</v>
      </c>
      <c r="Z184">
        <v>49392.94</v>
      </c>
      <c r="AA184">
        <v>0</v>
      </c>
      <c r="AB184">
        <v>49886.87</v>
      </c>
      <c r="AC184" t="s">
        <v>30</v>
      </c>
      <c r="AE184" t="s">
        <v>37</v>
      </c>
    </row>
    <row r="185" spans="1:32" x14ac:dyDescent="0.25">
      <c r="A185">
        <v>309</v>
      </c>
      <c r="B185">
        <v>2021</v>
      </c>
      <c r="C185" t="s">
        <v>117</v>
      </c>
      <c r="D185" t="s">
        <v>118</v>
      </c>
      <c r="E185" t="s">
        <v>119</v>
      </c>
      <c r="F185" t="s">
        <v>118</v>
      </c>
      <c r="G185">
        <v>3</v>
      </c>
      <c r="H185" t="s">
        <v>57</v>
      </c>
      <c r="I185" t="s">
        <v>32</v>
      </c>
      <c r="J185">
        <v>2</v>
      </c>
      <c r="K185" t="s">
        <v>33</v>
      </c>
      <c r="L185" t="s">
        <v>34</v>
      </c>
      <c r="M185" t="s">
        <v>38</v>
      </c>
      <c r="N185" t="s">
        <v>39</v>
      </c>
      <c r="O185">
        <v>1.2</v>
      </c>
      <c r="P185">
        <v>405911</v>
      </c>
      <c r="Q185">
        <v>0</v>
      </c>
      <c r="R185">
        <v>405911</v>
      </c>
      <c r="S185">
        <v>0</v>
      </c>
      <c r="T185">
        <v>409970</v>
      </c>
      <c r="U185">
        <v>0</v>
      </c>
      <c r="V185">
        <v>418169.7</v>
      </c>
      <c r="W185">
        <v>0</v>
      </c>
      <c r="X185">
        <v>422351.4</v>
      </c>
      <c r="Y185">
        <v>0</v>
      </c>
      <c r="Z185">
        <v>426574.91</v>
      </c>
      <c r="AA185">
        <v>0</v>
      </c>
      <c r="AB185">
        <v>430840.66</v>
      </c>
      <c r="AC185" t="s">
        <v>30</v>
      </c>
      <c r="AE185" t="s">
        <v>40</v>
      </c>
    </row>
    <row r="186" spans="1:32" x14ac:dyDescent="0.25">
      <c r="A186">
        <v>330</v>
      </c>
      <c r="B186">
        <v>2021</v>
      </c>
      <c r="C186" t="s">
        <v>117</v>
      </c>
      <c r="D186" t="s">
        <v>118</v>
      </c>
      <c r="E186" t="s">
        <v>119</v>
      </c>
      <c r="F186" t="s">
        <v>118</v>
      </c>
      <c r="G186">
        <v>3</v>
      </c>
      <c r="H186" t="s">
        <v>57</v>
      </c>
      <c r="I186" t="s">
        <v>32</v>
      </c>
      <c r="J186">
        <v>2</v>
      </c>
      <c r="K186" t="s">
        <v>33</v>
      </c>
      <c r="L186" t="s">
        <v>34</v>
      </c>
      <c r="M186" t="s">
        <v>41</v>
      </c>
      <c r="N186" t="s">
        <v>42</v>
      </c>
      <c r="O186">
        <v>1.3</v>
      </c>
      <c r="P186">
        <v>427700</v>
      </c>
      <c r="Q186">
        <v>0</v>
      </c>
      <c r="R186">
        <v>427700</v>
      </c>
      <c r="S186">
        <v>0</v>
      </c>
      <c r="T186">
        <v>427700</v>
      </c>
      <c r="U186">
        <v>0</v>
      </c>
      <c r="V186">
        <v>427700</v>
      </c>
      <c r="W186">
        <v>0</v>
      </c>
      <c r="X186">
        <v>427700</v>
      </c>
      <c r="Y186">
        <v>0</v>
      </c>
      <c r="Z186">
        <v>427700</v>
      </c>
      <c r="AA186">
        <v>0</v>
      </c>
      <c r="AB186">
        <v>427700</v>
      </c>
      <c r="AC186" t="s">
        <v>30</v>
      </c>
      <c r="AE186" t="s">
        <v>43</v>
      </c>
    </row>
    <row r="187" spans="1:32" x14ac:dyDescent="0.25">
      <c r="A187">
        <v>9063</v>
      </c>
      <c r="B187">
        <v>2021</v>
      </c>
      <c r="C187" t="s">
        <v>117</v>
      </c>
      <c r="D187" t="s">
        <v>118</v>
      </c>
      <c r="E187" t="s">
        <v>119</v>
      </c>
      <c r="F187" t="s">
        <v>118</v>
      </c>
      <c r="G187">
        <v>3</v>
      </c>
      <c r="H187" t="s">
        <v>57</v>
      </c>
      <c r="I187" t="s">
        <v>32</v>
      </c>
      <c r="J187">
        <v>2</v>
      </c>
      <c r="K187" t="s">
        <v>44</v>
      </c>
      <c r="L187" t="s">
        <v>45</v>
      </c>
      <c r="O187">
        <v>2.1</v>
      </c>
      <c r="P187">
        <v>203623.67999999999</v>
      </c>
      <c r="Q187">
        <v>0</v>
      </c>
      <c r="R187">
        <v>203623.67999999999</v>
      </c>
      <c r="S187">
        <v>0</v>
      </c>
      <c r="T187">
        <v>212373.77</v>
      </c>
      <c r="U187">
        <v>0</v>
      </c>
      <c r="V187">
        <v>221494.44</v>
      </c>
      <c r="W187">
        <v>0</v>
      </c>
      <c r="X187">
        <v>228996.26</v>
      </c>
      <c r="Y187">
        <v>0</v>
      </c>
      <c r="Z187">
        <v>236797.1</v>
      </c>
      <c r="AA187">
        <v>0</v>
      </c>
      <c r="AB187">
        <v>244821.53</v>
      </c>
      <c r="AC187" t="s">
        <v>46</v>
      </c>
      <c r="AE187" t="s">
        <v>199</v>
      </c>
    </row>
    <row r="188" spans="1:32" x14ac:dyDescent="0.25">
      <c r="A188">
        <v>8063</v>
      </c>
      <c r="B188">
        <v>2021</v>
      </c>
      <c r="C188" t="s">
        <v>117</v>
      </c>
      <c r="D188" t="s">
        <v>118</v>
      </c>
      <c r="E188" t="s">
        <v>119</v>
      </c>
      <c r="F188" t="s">
        <v>118</v>
      </c>
      <c r="G188">
        <v>3</v>
      </c>
      <c r="H188" t="s">
        <v>57</v>
      </c>
      <c r="I188" t="s">
        <v>32</v>
      </c>
      <c r="J188">
        <v>2</v>
      </c>
      <c r="K188" t="s">
        <v>47</v>
      </c>
      <c r="L188" t="s">
        <v>48</v>
      </c>
      <c r="O188">
        <v>3.1</v>
      </c>
      <c r="P188">
        <v>0</v>
      </c>
      <c r="Q188">
        <v>0</v>
      </c>
      <c r="R188">
        <v>0</v>
      </c>
      <c r="S188">
        <v>0</v>
      </c>
      <c r="T188">
        <v>4574.3999999999996</v>
      </c>
      <c r="U188">
        <v>0</v>
      </c>
      <c r="V188">
        <v>4665.8999999999996</v>
      </c>
      <c r="W188">
        <v>0</v>
      </c>
      <c r="X188">
        <v>4712.55</v>
      </c>
      <c r="Y188">
        <v>0</v>
      </c>
      <c r="Z188">
        <v>4759.68</v>
      </c>
      <c r="AA188">
        <v>0</v>
      </c>
      <c r="AB188">
        <v>4807.28</v>
      </c>
      <c r="AC188" t="s">
        <v>46</v>
      </c>
      <c r="AE188" t="s">
        <v>200</v>
      </c>
    </row>
    <row r="189" spans="1:32" x14ac:dyDescent="0.25">
      <c r="A189">
        <v>363</v>
      </c>
      <c r="B189">
        <v>2021</v>
      </c>
      <c r="C189" t="s">
        <v>117</v>
      </c>
      <c r="D189" t="s">
        <v>118</v>
      </c>
      <c r="E189" t="s">
        <v>119</v>
      </c>
      <c r="F189" t="s">
        <v>118</v>
      </c>
      <c r="G189">
        <v>3</v>
      </c>
      <c r="H189" t="s">
        <v>57</v>
      </c>
      <c r="I189" t="s">
        <v>32</v>
      </c>
      <c r="J189">
        <v>2</v>
      </c>
      <c r="K189" t="s">
        <v>49</v>
      </c>
      <c r="L189" t="s">
        <v>50</v>
      </c>
      <c r="M189" t="s">
        <v>54</v>
      </c>
      <c r="N189" t="s">
        <v>55</v>
      </c>
      <c r="O189">
        <v>5.0999999999999996</v>
      </c>
      <c r="P189">
        <v>6243478</v>
      </c>
      <c r="Q189">
        <v>0</v>
      </c>
      <c r="R189">
        <v>6243478</v>
      </c>
      <c r="S189">
        <v>0</v>
      </c>
      <c r="T189">
        <v>6305913</v>
      </c>
      <c r="U189">
        <v>0</v>
      </c>
      <c r="V189">
        <v>6368972</v>
      </c>
      <c r="W189">
        <v>0</v>
      </c>
      <c r="X189">
        <v>6432662</v>
      </c>
      <c r="Y189">
        <v>0</v>
      </c>
      <c r="Z189">
        <v>6496989</v>
      </c>
      <c r="AA189">
        <v>0</v>
      </c>
      <c r="AB189">
        <v>6561959</v>
      </c>
      <c r="AC189" t="s">
        <v>30</v>
      </c>
      <c r="AE189" t="s">
        <v>56</v>
      </c>
    </row>
    <row r="190" spans="1:32" x14ac:dyDescent="0.25">
      <c r="A190">
        <v>386</v>
      </c>
      <c r="B190">
        <v>2021</v>
      </c>
      <c r="C190" t="s">
        <v>117</v>
      </c>
      <c r="D190" t="s">
        <v>118</v>
      </c>
      <c r="E190" t="s">
        <v>119</v>
      </c>
      <c r="F190" t="s">
        <v>118</v>
      </c>
      <c r="G190">
        <v>3</v>
      </c>
      <c r="H190" t="s">
        <v>57</v>
      </c>
      <c r="I190" t="s">
        <v>32</v>
      </c>
      <c r="J190">
        <v>2</v>
      </c>
      <c r="K190" t="s">
        <v>49</v>
      </c>
      <c r="L190" t="s">
        <v>50</v>
      </c>
      <c r="M190" t="s">
        <v>51</v>
      </c>
      <c r="N190" t="s">
        <v>52</v>
      </c>
      <c r="O190">
        <v>5.2</v>
      </c>
      <c r="P190">
        <v>-843599</v>
      </c>
      <c r="Q190">
        <v>0</v>
      </c>
      <c r="R190">
        <v>-848310</v>
      </c>
      <c r="S190">
        <v>0</v>
      </c>
      <c r="T190">
        <v>-922398</v>
      </c>
      <c r="U190">
        <v>0</v>
      </c>
      <c r="V190">
        <v>-992918</v>
      </c>
      <c r="W190">
        <v>0</v>
      </c>
      <c r="X190">
        <v>-1057745</v>
      </c>
      <c r="Y190">
        <v>0</v>
      </c>
      <c r="Z190">
        <v>-1123423</v>
      </c>
      <c r="AA190">
        <v>0</v>
      </c>
      <c r="AB190">
        <v>-1189880</v>
      </c>
      <c r="AC190" t="s">
        <v>30</v>
      </c>
      <c r="AE190" t="s">
        <v>53</v>
      </c>
    </row>
    <row r="191" spans="1:32" x14ac:dyDescent="0.25">
      <c r="A191">
        <v>7070</v>
      </c>
      <c r="B191">
        <v>2021</v>
      </c>
      <c r="C191" t="s">
        <v>120</v>
      </c>
      <c r="D191" t="s">
        <v>121</v>
      </c>
      <c r="E191" t="s">
        <v>122</v>
      </c>
      <c r="F191" t="s">
        <v>121</v>
      </c>
      <c r="G191">
        <v>1</v>
      </c>
      <c r="H191" t="s">
        <v>67</v>
      </c>
      <c r="I191" t="s">
        <v>27</v>
      </c>
      <c r="J191">
        <v>1</v>
      </c>
      <c r="K191" t="s">
        <v>68</v>
      </c>
      <c r="L191" t="s">
        <v>69</v>
      </c>
      <c r="N191" t="s">
        <v>70</v>
      </c>
      <c r="O191">
        <v>1</v>
      </c>
      <c r="P191">
        <v>25979631.879999999</v>
      </c>
      <c r="Q191">
        <v>0</v>
      </c>
      <c r="R191">
        <v>26386008.920000002</v>
      </c>
      <c r="S191">
        <v>0</v>
      </c>
      <c r="T191">
        <v>26205627.609999999</v>
      </c>
      <c r="U191">
        <v>0</v>
      </c>
      <c r="V191">
        <v>26677109.969999999</v>
      </c>
      <c r="W191">
        <v>0</v>
      </c>
      <c r="X191">
        <v>27266553.66</v>
      </c>
      <c r="Y191">
        <v>0</v>
      </c>
      <c r="Z191">
        <v>27838340.52</v>
      </c>
      <c r="AA191">
        <v>0</v>
      </c>
      <c r="AB191">
        <v>28373414.920000002</v>
      </c>
      <c r="AC191" t="s">
        <v>46</v>
      </c>
      <c r="AF191" t="s">
        <v>201</v>
      </c>
    </row>
    <row r="192" spans="1:32" x14ac:dyDescent="0.25">
      <c r="A192">
        <v>257</v>
      </c>
      <c r="B192">
        <v>2021</v>
      </c>
      <c r="C192" t="s">
        <v>120</v>
      </c>
      <c r="D192" t="s">
        <v>121</v>
      </c>
      <c r="E192" t="s">
        <v>122</v>
      </c>
      <c r="F192" t="s">
        <v>121</v>
      </c>
      <c r="G192">
        <v>1</v>
      </c>
      <c r="H192" t="s">
        <v>67</v>
      </c>
      <c r="I192" t="s">
        <v>27</v>
      </c>
      <c r="J192">
        <v>1</v>
      </c>
      <c r="K192" t="s">
        <v>71</v>
      </c>
      <c r="L192" t="s">
        <v>72</v>
      </c>
      <c r="O192">
        <v>2</v>
      </c>
      <c r="P192">
        <v>2640525</v>
      </c>
      <c r="Q192">
        <v>0</v>
      </c>
      <c r="R192">
        <v>3190525</v>
      </c>
      <c r="S192">
        <v>0</v>
      </c>
      <c r="T192">
        <v>3690525</v>
      </c>
      <c r="U192">
        <v>0</v>
      </c>
      <c r="V192">
        <v>4215525</v>
      </c>
      <c r="W192">
        <v>0</v>
      </c>
      <c r="X192">
        <v>4760525</v>
      </c>
      <c r="Y192">
        <v>0</v>
      </c>
      <c r="Z192">
        <v>5285525</v>
      </c>
      <c r="AA192">
        <v>0</v>
      </c>
      <c r="AB192">
        <v>5810525</v>
      </c>
      <c r="AC192" t="s">
        <v>30</v>
      </c>
      <c r="AE192" t="s">
        <v>73</v>
      </c>
    </row>
    <row r="193" spans="1:31" x14ac:dyDescent="0.25">
      <c r="A193">
        <v>246</v>
      </c>
      <c r="B193">
        <v>2021</v>
      </c>
      <c r="C193" t="s">
        <v>120</v>
      </c>
      <c r="D193" t="s">
        <v>121</v>
      </c>
      <c r="E193" t="s">
        <v>122</v>
      </c>
      <c r="F193" t="s">
        <v>121</v>
      </c>
      <c r="G193">
        <v>1</v>
      </c>
      <c r="H193" t="s">
        <v>67</v>
      </c>
      <c r="I193" t="s">
        <v>27</v>
      </c>
      <c r="J193">
        <v>1</v>
      </c>
      <c r="K193" t="s">
        <v>74</v>
      </c>
      <c r="L193" t="s">
        <v>75</v>
      </c>
      <c r="M193" t="s">
        <v>76</v>
      </c>
      <c r="N193" t="s">
        <v>77</v>
      </c>
      <c r="O193">
        <v>3.1</v>
      </c>
      <c r="P193">
        <v>17549586</v>
      </c>
      <c r="Q193">
        <v>0</v>
      </c>
      <c r="R193">
        <v>17549586</v>
      </c>
      <c r="S193">
        <v>0</v>
      </c>
      <c r="T193">
        <v>18870523</v>
      </c>
      <c r="U193">
        <v>0</v>
      </c>
      <c r="V193">
        <v>19247933.460000001</v>
      </c>
      <c r="W193">
        <v>0</v>
      </c>
      <c r="X193">
        <v>19440412.789999999</v>
      </c>
      <c r="Y193">
        <v>0</v>
      </c>
      <c r="Z193">
        <v>19634816.920000002</v>
      </c>
      <c r="AA193">
        <v>0</v>
      </c>
      <c r="AB193">
        <v>19831165.09</v>
      </c>
      <c r="AC193" t="s">
        <v>78</v>
      </c>
      <c r="AD193" t="s">
        <v>79</v>
      </c>
      <c r="AE193" t="s">
        <v>80</v>
      </c>
    </row>
    <row r="194" spans="1:31" x14ac:dyDescent="0.25">
      <c r="A194">
        <v>264</v>
      </c>
      <c r="B194">
        <v>2021</v>
      </c>
      <c r="C194" t="s">
        <v>120</v>
      </c>
      <c r="D194" t="s">
        <v>121</v>
      </c>
      <c r="E194" t="s">
        <v>122</v>
      </c>
      <c r="F194" t="s">
        <v>121</v>
      </c>
      <c r="G194">
        <v>1</v>
      </c>
      <c r="H194" t="s">
        <v>67</v>
      </c>
      <c r="I194" t="s">
        <v>27</v>
      </c>
      <c r="J194">
        <v>1</v>
      </c>
      <c r="K194" t="s">
        <v>74</v>
      </c>
      <c r="L194" t="s">
        <v>75</v>
      </c>
      <c r="M194" t="s">
        <v>81</v>
      </c>
      <c r="N194" t="s">
        <v>75</v>
      </c>
      <c r="O194">
        <v>3.2</v>
      </c>
      <c r="P194">
        <v>4888275</v>
      </c>
      <c r="Q194">
        <v>0</v>
      </c>
      <c r="R194">
        <v>4888275</v>
      </c>
      <c r="S194">
        <v>0</v>
      </c>
      <c r="T194">
        <v>4888275</v>
      </c>
      <c r="U194">
        <v>0</v>
      </c>
      <c r="V194">
        <v>4888275</v>
      </c>
      <c r="W194">
        <v>0</v>
      </c>
      <c r="X194">
        <v>4888275</v>
      </c>
      <c r="Y194">
        <v>0</v>
      </c>
      <c r="Z194">
        <v>4888275</v>
      </c>
      <c r="AA194">
        <v>0</v>
      </c>
      <c r="AB194">
        <v>4888275</v>
      </c>
      <c r="AC194" t="s">
        <v>78</v>
      </c>
      <c r="AE194" t="s">
        <v>82</v>
      </c>
    </row>
    <row r="195" spans="1:31" x14ac:dyDescent="0.25">
      <c r="A195">
        <v>269</v>
      </c>
      <c r="B195">
        <v>2021</v>
      </c>
      <c r="C195" t="s">
        <v>120</v>
      </c>
      <c r="D195" t="s">
        <v>121</v>
      </c>
      <c r="E195" t="s">
        <v>122</v>
      </c>
      <c r="F195" t="s">
        <v>121</v>
      </c>
      <c r="G195">
        <v>1</v>
      </c>
      <c r="H195" t="s">
        <v>67</v>
      </c>
      <c r="I195" t="s">
        <v>27</v>
      </c>
      <c r="J195">
        <v>1</v>
      </c>
      <c r="K195" t="s">
        <v>58</v>
      </c>
      <c r="L195" t="s">
        <v>59</v>
      </c>
      <c r="M195" t="s">
        <v>83</v>
      </c>
      <c r="N195" t="s">
        <v>83</v>
      </c>
      <c r="O195">
        <v>4.0999999999999996</v>
      </c>
      <c r="P195">
        <v>40666</v>
      </c>
      <c r="Q195">
        <v>0</v>
      </c>
      <c r="R195">
        <v>41666</v>
      </c>
      <c r="S195">
        <v>0</v>
      </c>
      <c r="T195">
        <v>43166</v>
      </c>
      <c r="U195">
        <v>0</v>
      </c>
      <c r="V195">
        <v>44966</v>
      </c>
      <c r="W195">
        <v>0</v>
      </c>
      <c r="X195">
        <v>47466</v>
      </c>
      <c r="Y195">
        <v>0</v>
      </c>
      <c r="Z195">
        <v>50266</v>
      </c>
      <c r="AA195">
        <v>0</v>
      </c>
      <c r="AB195">
        <v>53266</v>
      </c>
      <c r="AC195" t="s">
        <v>30</v>
      </c>
      <c r="AE195" t="s">
        <v>84</v>
      </c>
    </row>
    <row r="196" spans="1:31" x14ac:dyDescent="0.25">
      <c r="A196">
        <v>278</v>
      </c>
      <c r="B196">
        <v>2021</v>
      </c>
      <c r="C196" t="s">
        <v>120</v>
      </c>
      <c r="D196" t="s">
        <v>121</v>
      </c>
      <c r="E196" t="s">
        <v>122</v>
      </c>
      <c r="F196" t="s">
        <v>121</v>
      </c>
      <c r="G196">
        <v>1</v>
      </c>
      <c r="H196" t="s">
        <v>67</v>
      </c>
      <c r="I196" t="s">
        <v>27</v>
      </c>
      <c r="J196">
        <v>1</v>
      </c>
      <c r="K196" t="s">
        <v>58</v>
      </c>
      <c r="L196" t="s">
        <v>59</v>
      </c>
      <c r="M196" t="s">
        <v>58</v>
      </c>
      <c r="N196" t="s">
        <v>59</v>
      </c>
      <c r="O196">
        <v>4.2</v>
      </c>
      <c r="P196">
        <v>1172164</v>
      </c>
      <c r="Q196">
        <v>0</v>
      </c>
      <c r="R196">
        <v>1172164</v>
      </c>
      <c r="S196">
        <v>0</v>
      </c>
      <c r="T196">
        <v>1172164</v>
      </c>
      <c r="U196">
        <v>0</v>
      </c>
      <c r="V196">
        <v>1172164</v>
      </c>
      <c r="W196">
        <v>0</v>
      </c>
      <c r="X196">
        <v>1172164</v>
      </c>
      <c r="Y196">
        <v>0</v>
      </c>
      <c r="Z196">
        <v>1172164</v>
      </c>
      <c r="AA196">
        <v>0</v>
      </c>
      <c r="AB196">
        <v>1172164</v>
      </c>
      <c r="AC196" t="s">
        <v>30</v>
      </c>
      <c r="AE196" t="s">
        <v>85</v>
      </c>
    </row>
    <row r="197" spans="1:31" x14ac:dyDescent="0.25">
      <c r="A197">
        <v>293</v>
      </c>
      <c r="B197">
        <v>2021</v>
      </c>
      <c r="C197" t="s">
        <v>120</v>
      </c>
      <c r="D197" t="s">
        <v>121</v>
      </c>
      <c r="E197" t="s">
        <v>122</v>
      </c>
      <c r="F197" t="s">
        <v>121</v>
      </c>
      <c r="G197">
        <v>1</v>
      </c>
      <c r="H197" t="s">
        <v>67</v>
      </c>
      <c r="I197" t="s">
        <v>32</v>
      </c>
      <c r="J197">
        <v>2</v>
      </c>
      <c r="K197" t="s">
        <v>33</v>
      </c>
      <c r="L197" t="s">
        <v>34</v>
      </c>
      <c r="M197" t="s">
        <v>35</v>
      </c>
      <c r="N197" t="s">
        <v>36</v>
      </c>
      <c r="O197">
        <v>1.1000000000000001</v>
      </c>
      <c r="P197">
        <v>14031285</v>
      </c>
      <c r="Q197">
        <v>0</v>
      </c>
      <c r="R197">
        <v>14317285</v>
      </c>
      <c r="S197">
        <v>0</v>
      </c>
      <c r="T197">
        <v>14606285</v>
      </c>
      <c r="U197">
        <v>0</v>
      </c>
      <c r="V197">
        <v>15046347.85</v>
      </c>
      <c r="W197">
        <v>0</v>
      </c>
      <c r="X197">
        <v>15498811.33</v>
      </c>
      <c r="Y197">
        <v>0</v>
      </c>
      <c r="Z197">
        <v>15960799.439999999</v>
      </c>
      <c r="AA197">
        <v>0</v>
      </c>
      <c r="AB197">
        <v>16276407.43</v>
      </c>
      <c r="AC197" t="s">
        <v>30</v>
      </c>
      <c r="AE197" t="s">
        <v>37</v>
      </c>
    </row>
    <row r="198" spans="1:31" x14ac:dyDescent="0.25">
      <c r="A198">
        <v>310</v>
      </c>
      <c r="B198">
        <v>2021</v>
      </c>
      <c r="C198" t="s">
        <v>120</v>
      </c>
      <c r="D198" t="s">
        <v>121</v>
      </c>
      <c r="E198" t="s">
        <v>122</v>
      </c>
      <c r="F198" t="s">
        <v>121</v>
      </c>
      <c r="G198">
        <v>1</v>
      </c>
      <c r="H198" t="s">
        <v>67</v>
      </c>
      <c r="I198" t="s">
        <v>32</v>
      </c>
      <c r="J198">
        <v>2</v>
      </c>
      <c r="K198" t="s">
        <v>33</v>
      </c>
      <c r="L198" t="s">
        <v>34</v>
      </c>
      <c r="M198" t="s">
        <v>38</v>
      </c>
      <c r="N198" t="s">
        <v>39</v>
      </c>
      <c r="O198">
        <v>1.2</v>
      </c>
      <c r="P198">
        <v>8386625</v>
      </c>
      <c r="Q198">
        <v>0</v>
      </c>
      <c r="R198">
        <v>8556625</v>
      </c>
      <c r="S198">
        <v>0</v>
      </c>
      <c r="T198">
        <v>8729625</v>
      </c>
      <c r="U198">
        <v>0</v>
      </c>
      <c r="V198">
        <v>8992921.25</v>
      </c>
      <c r="W198">
        <v>0</v>
      </c>
      <c r="X198">
        <v>9262850.4600000009</v>
      </c>
      <c r="Y198">
        <v>0</v>
      </c>
      <c r="Z198">
        <v>9537478.9600000009</v>
      </c>
      <c r="AA198">
        <v>0</v>
      </c>
      <c r="AB198">
        <v>9725853.75</v>
      </c>
      <c r="AC198" t="s">
        <v>30</v>
      </c>
      <c r="AE198" t="s">
        <v>40</v>
      </c>
    </row>
    <row r="199" spans="1:31" x14ac:dyDescent="0.25">
      <c r="A199">
        <v>332</v>
      </c>
      <c r="B199">
        <v>2021</v>
      </c>
      <c r="C199" t="s">
        <v>120</v>
      </c>
      <c r="D199" t="s">
        <v>121</v>
      </c>
      <c r="E199" t="s">
        <v>122</v>
      </c>
      <c r="F199" t="s">
        <v>121</v>
      </c>
      <c r="G199">
        <v>1</v>
      </c>
      <c r="H199" t="s">
        <v>67</v>
      </c>
      <c r="I199" t="s">
        <v>32</v>
      </c>
      <c r="J199">
        <v>2</v>
      </c>
      <c r="K199" t="s">
        <v>33</v>
      </c>
      <c r="L199" t="s">
        <v>34</v>
      </c>
      <c r="M199" t="s">
        <v>41</v>
      </c>
      <c r="N199" t="s">
        <v>42</v>
      </c>
      <c r="O199">
        <v>1.3</v>
      </c>
      <c r="P199">
        <v>2599636</v>
      </c>
      <c r="Q199">
        <v>0</v>
      </c>
      <c r="R199">
        <v>2674636</v>
      </c>
      <c r="S199">
        <v>0</v>
      </c>
      <c r="T199">
        <v>2749636</v>
      </c>
      <c r="U199">
        <v>0</v>
      </c>
      <c r="V199">
        <v>2824636</v>
      </c>
      <c r="W199">
        <v>0</v>
      </c>
      <c r="X199">
        <v>2899636</v>
      </c>
      <c r="Y199">
        <v>0</v>
      </c>
      <c r="Z199">
        <v>2974636</v>
      </c>
      <c r="AA199">
        <v>0</v>
      </c>
      <c r="AB199">
        <v>3049636</v>
      </c>
      <c r="AC199" t="s">
        <v>30</v>
      </c>
      <c r="AE199" t="s">
        <v>43</v>
      </c>
    </row>
    <row r="200" spans="1:31" x14ac:dyDescent="0.25">
      <c r="A200">
        <v>9071</v>
      </c>
      <c r="B200">
        <v>2021</v>
      </c>
      <c r="C200" t="s">
        <v>120</v>
      </c>
      <c r="D200" t="s">
        <v>121</v>
      </c>
      <c r="E200" t="s">
        <v>122</v>
      </c>
      <c r="F200" t="s">
        <v>121</v>
      </c>
      <c r="G200">
        <v>1</v>
      </c>
      <c r="H200" t="s">
        <v>67</v>
      </c>
      <c r="I200" t="s">
        <v>32</v>
      </c>
      <c r="J200">
        <v>2</v>
      </c>
      <c r="K200" t="s">
        <v>44</v>
      </c>
      <c r="L200" t="s">
        <v>45</v>
      </c>
      <c r="O200">
        <v>2.1</v>
      </c>
      <c r="P200">
        <v>8725261.4000000004</v>
      </c>
      <c r="Q200">
        <v>0</v>
      </c>
      <c r="R200">
        <v>8904109.0999999996</v>
      </c>
      <c r="S200">
        <v>0</v>
      </c>
      <c r="T200">
        <v>9403878.3200000003</v>
      </c>
      <c r="U200">
        <v>0</v>
      </c>
      <c r="V200">
        <v>9928962.6199999992</v>
      </c>
      <c r="W200">
        <v>0</v>
      </c>
      <c r="X200">
        <v>10482653.789999999</v>
      </c>
      <c r="Y200">
        <v>0</v>
      </c>
      <c r="Z200">
        <v>11063703.449999999</v>
      </c>
      <c r="AA200">
        <v>0</v>
      </c>
      <c r="AB200">
        <v>11565735.310000001</v>
      </c>
      <c r="AC200" t="s">
        <v>46</v>
      </c>
      <c r="AE200" t="s">
        <v>199</v>
      </c>
    </row>
    <row r="201" spans="1:31" x14ac:dyDescent="0.25">
      <c r="A201">
        <v>8071</v>
      </c>
      <c r="B201">
        <v>2021</v>
      </c>
      <c r="C201" t="s">
        <v>120</v>
      </c>
      <c r="D201" t="s">
        <v>121</v>
      </c>
      <c r="E201" t="s">
        <v>122</v>
      </c>
      <c r="F201" t="s">
        <v>121</v>
      </c>
      <c r="G201">
        <v>1</v>
      </c>
      <c r="H201" t="s">
        <v>67</v>
      </c>
      <c r="I201" t="s">
        <v>32</v>
      </c>
      <c r="J201">
        <v>2</v>
      </c>
      <c r="K201" t="s">
        <v>47</v>
      </c>
      <c r="L201" t="s">
        <v>48</v>
      </c>
      <c r="O201">
        <v>3.1</v>
      </c>
      <c r="P201">
        <v>0</v>
      </c>
      <c r="Q201">
        <v>0</v>
      </c>
      <c r="R201">
        <v>0</v>
      </c>
      <c r="S201">
        <v>0</v>
      </c>
      <c r="T201">
        <v>233359.1</v>
      </c>
      <c r="U201">
        <v>0</v>
      </c>
      <c r="V201">
        <v>240392.69</v>
      </c>
      <c r="W201">
        <v>0</v>
      </c>
      <c r="X201">
        <v>247616.61</v>
      </c>
      <c r="Y201">
        <v>0</v>
      </c>
      <c r="Z201">
        <v>254982.78</v>
      </c>
      <c r="AA201">
        <v>0</v>
      </c>
      <c r="AB201">
        <v>260022.61</v>
      </c>
      <c r="AC201" t="s">
        <v>46</v>
      </c>
      <c r="AE201" t="s">
        <v>200</v>
      </c>
    </row>
    <row r="202" spans="1:31" x14ac:dyDescent="0.25">
      <c r="A202">
        <v>364</v>
      </c>
      <c r="B202">
        <v>2021</v>
      </c>
      <c r="C202" t="s">
        <v>120</v>
      </c>
      <c r="D202" t="s">
        <v>121</v>
      </c>
      <c r="E202" t="s">
        <v>122</v>
      </c>
      <c r="F202" t="s">
        <v>121</v>
      </c>
      <c r="G202">
        <v>1</v>
      </c>
      <c r="H202" t="s">
        <v>67</v>
      </c>
      <c r="I202" t="s">
        <v>32</v>
      </c>
      <c r="J202">
        <v>2</v>
      </c>
      <c r="K202" t="s">
        <v>49</v>
      </c>
      <c r="L202" t="s">
        <v>50</v>
      </c>
      <c r="M202" t="s">
        <v>54</v>
      </c>
      <c r="N202" t="s">
        <v>55</v>
      </c>
      <c r="O202">
        <v>5</v>
      </c>
      <c r="P202">
        <v>1817787</v>
      </c>
      <c r="Q202">
        <v>0</v>
      </c>
      <c r="R202">
        <v>1817787</v>
      </c>
      <c r="S202">
        <v>0</v>
      </c>
      <c r="T202">
        <v>1817787</v>
      </c>
      <c r="U202">
        <v>0</v>
      </c>
      <c r="V202">
        <v>1817787</v>
      </c>
      <c r="W202">
        <v>0</v>
      </c>
      <c r="X202">
        <v>1817787</v>
      </c>
      <c r="Y202">
        <v>0</v>
      </c>
      <c r="Z202">
        <v>1817787</v>
      </c>
      <c r="AA202">
        <v>0</v>
      </c>
      <c r="AB202">
        <v>1817787</v>
      </c>
      <c r="AC202" t="s">
        <v>30</v>
      </c>
      <c r="AE202" t="s">
        <v>56</v>
      </c>
    </row>
    <row r="203" spans="1:31" x14ac:dyDescent="0.25">
      <c r="A203">
        <v>388</v>
      </c>
      <c r="B203">
        <v>2021</v>
      </c>
      <c r="C203" t="s">
        <v>120</v>
      </c>
      <c r="D203" t="s">
        <v>121</v>
      </c>
      <c r="E203" t="s">
        <v>122</v>
      </c>
      <c r="F203" t="s">
        <v>121</v>
      </c>
      <c r="G203">
        <v>1</v>
      </c>
      <c r="H203" t="s">
        <v>67</v>
      </c>
      <c r="I203" t="s">
        <v>32</v>
      </c>
      <c r="J203">
        <v>2</v>
      </c>
      <c r="K203" t="s">
        <v>49</v>
      </c>
      <c r="L203" t="s">
        <v>50</v>
      </c>
      <c r="M203" t="s">
        <v>51</v>
      </c>
      <c r="N203" t="s">
        <v>52</v>
      </c>
      <c r="O203">
        <v>5.0999999999999996</v>
      </c>
      <c r="P203">
        <v>13211448</v>
      </c>
      <c r="Q203">
        <v>0</v>
      </c>
      <c r="R203">
        <v>13411448</v>
      </c>
      <c r="S203">
        <v>0</v>
      </c>
      <c r="T203">
        <v>13411448</v>
      </c>
      <c r="U203">
        <v>0</v>
      </c>
      <c r="V203">
        <v>13411448</v>
      </c>
      <c r="W203">
        <v>0</v>
      </c>
      <c r="X203">
        <v>13411448</v>
      </c>
      <c r="Y203">
        <v>0</v>
      </c>
      <c r="Z203">
        <v>13411448</v>
      </c>
      <c r="AA203">
        <v>0</v>
      </c>
      <c r="AB203">
        <v>13411448</v>
      </c>
      <c r="AC203" t="s">
        <v>30</v>
      </c>
      <c r="AE203" t="s">
        <v>90</v>
      </c>
    </row>
    <row r="204" spans="1:31" x14ac:dyDescent="0.25">
      <c r="A204">
        <v>6</v>
      </c>
      <c r="B204">
        <v>2021</v>
      </c>
      <c r="C204" t="s">
        <v>120</v>
      </c>
      <c r="D204" t="s">
        <v>121</v>
      </c>
      <c r="E204" t="s">
        <v>122</v>
      </c>
      <c r="F204" t="s">
        <v>121</v>
      </c>
      <c r="G204">
        <v>1</v>
      </c>
      <c r="H204" t="s">
        <v>67</v>
      </c>
      <c r="I204" t="s">
        <v>32</v>
      </c>
      <c r="J204">
        <v>2</v>
      </c>
      <c r="K204" t="s">
        <v>49</v>
      </c>
      <c r="L204" t="s">
        <v>50</v>
      </c>
      <c r="M204" t="s">
        <v>91</v>
      </c>
      <c r="N204" t="s">
        <v>92</v>
      </c>
      <c r="O204">
        <v>5.2</v>
      </c>
      <c r="P204">
        <v>3050428</v>
      </c>
      <c r="Q204">
        <v>0</v>
      </c>
      <c r="R204">
        <v>3050428</v>
      </c>
      <c r="S204">
        <v>0</v>
      </c>
      <c r="T204">
        <v>3105336</v>
      </c>
      <c r="U204">
        <v>0</v>
      </c>
      <c r="V204">
        <v>3161232</v>
      </c>
      <c r="W204">
        <v>0</v>
      </c>
      <c r="X204">
        <v>3218134</v>
      </c>
      <c r="Y204">
        <v>0</v>
      </c>
      <c r="Z204">
        <v>3276060</v>
      </c>
      <c r="AA204">
        <v>0</v>
      </c>
      <c r="AB204">
        <v>3335029</v>
      </c>
      <c r="AC204" t="s">
        <v>78</v>
      </c>
      <c r="AD204" t="s">
        <v>93</v>
      </c>
      <c r="AE204" t="s">
        <v>94</v>
      </c>
    </row>
    <row r="205" spans="1:31" x14ac:dyDescent="0.25">
      <c r="A205">
        <v>411</v>
      </c>
      <c r="B205">
        <v>2021</v>
      </c>
      <c r="C205" t="s">
        <v>120</v>
      </c>
      <c r="D205" t="s">
        <v>121</v>
      </c>
      <c r="E205" t="s">
        <v>122</v>
      </c>
      <c r="F205" t="s">
        <v>121</v>
      </c>
      <c r="G205">
        <v>2</v>
      </c>
      <c r="H205" t="s">
        <v>26</v>
      </c>
      <c r="I205" t="s">
        <v>27</v>
      </c>
      <c r="J205">
        <v>1</v>
      </c>
      <c r="K205" t="s">
        <v>28</v>
      </c>
      <c r="L205" t="s">
        <v>29</v>
      </c>
      <c r="O205">
        <v>3.2</v>
      </c>
      <c r="P205">
        <v>691381</v>
      </c>
      <c r="Q205">
        <v>0</v>
      </c>
      <c r="R205">
        <v>141381</v>
      </c>
      <c r="S205">
        <v>0</v>
      </c>
      <c r="T205">
        <v>671381</v>
      </c>
      <c r="U205">
        <v>0</v>
      </c>
      <c r="V205">
        <v>746381</v>
      </c>
      <c r="W205">
        <v>0</v>
      </c>
      <c r="X205">
        <v>836381</v>
      </c>
      <c r="Y205">
        <v>0</v>
      </c>
      <c r="Z205">
        <v>771381</v>
      </c>
      <c r="AA205">
        <v>0</v>
      </c>
      <c r="AB205">
        <v>771381</v>
      </c>
      <c r="AC205" t="s">
        <v>30</v>
      </c>
      <c r="AE205" t="s">
        <v>104</v>
      </c>
    </row>
    <row r="206" spans="1:31" x14ac:dyDescent="0.25">
      <c r="A206">
        <v>311</v>
      </c>
      <c r="B206">
        <v>2021</v>
      </c>
      <c r="C206" t="s">
        <v>120</v>
      </c>
      <c r="D206" t="s">
        <v>121</v>
      </c>
      <c r="E206" t="s">
        <v>122</v>
      </c>
      <c r="F206" t="s">
        <v>121</v>
      </c>
      <c r="G206">
        <v>2</v>
      </c>
      <c r="H206" t="s">
        <v>26</v>
      </c>
      <c r="I206" t="s">
        <v>32</v>
      </c>
      <c r="J206">
        <v>2</v>
      </c>
      <c r="K206" t="s">
        <v>33</v>
      </c>
      <c r="L206" t="s">
        <v>34</v>
      </c>
      <c r="M206" t="s">
        <v>38</v>
      </c>
      <c r="N206" t="s">
        <v>39</v>
      </c>
      <c r="O206">
        <v>1.2</v>
      </c>
      <c r="P206">
        <v>3851</v>
      </c>
      <c r="Q206">
        <v>0</v>
      </c>
      <c r="R206">
        <v>3851</v>
      </c>
      <c r="S206">
        <v>0</v>
      </c>
      <c r="T206">
        <v>3851</v>
      </c>
      <c r="U206">
        <v>0</v>
      </c>
      <c r="V206">
        <v>3889.51</v>
      </c>
      <c r="W206">
        <v>0</v>
      </c>
      <c r="X206">
        <v>3928.41</v>
      </c>
      <c r="Y206">
        <v>0</v>
      </c>
      <c r="Z206">
        <v>3967.69</v>
      </c>
      <c r="AA206">
        <v>0</v>
      </c>
      <c r="AB206">
        <v>4007.37</v>
      </c>
      <c r="AC206" t="s">
        <v>30</v>
      </c>
      <c r="AE206" t="s">
        <v>40</v>
      </c>
    </row>
    <row r="207" spans="1:31" x14ac:dyDescent="0.25">
      <c r="A207">
        <v>334</v>
      </c>
      <c r="B207">
        <v>2021</v>
      </c>
      <c r="C207" t="s">
        <v>120</v>
      </c>
      <c r="D207" t="s">
        <v>121</v>
      </c>
      <c r="E207" t="s">
        <v>122</v>
      </c>
      <c r="F207" t="s">
        <v>121</v>
      </c>
      <c r="G207">
        <v>2</v>
      </c>
      <c r="H207" t="s">
        <v>26</v>
      </c>
      <c r="I207" t="s">
        <v>32</v>
      </c>
      <c r="J207">
        <v>2</v>
      </c>
      <c r="K207" t="s">
        <v>33</v>
      </c>
      <c r="L207" t="s">
        <v>34</v>
      </c>
      <c r="M207" t="s">
        <v>41</v>
      </c>
      <c r="N207" t="s">
        <v>42</v>
      </c>
      <c r="O207">
        <v>1.3</v>
      </c>
      <c r="P207">
        <v>17000</v>
      </c>
      <c r="Q207">
        <v>0</v>
      </c>
      <c r="R207">
        <v>5000</v>
      </c>
      <c r="S207">
        <v>0</v>
      </c>
      <c r="T207">
        <v>12000</v>
      </c>
      <c r="U207">
        <v>0</v>
      </c>
      <c r="V207">
        <v>12000</v>
      </c>
      <c r="W207">
        <v>0</v>
      </c>
      <c r="X207">
        <v>12000</v>
      </c>
      <c r="Y207">
        <v>0</v>
      </c>
      <c r="Z207">
        <v>12000</v>
      </c>
      <c r="AA207">
        <v>0</v>
      </c>
      <c r="AB207">
        <v>12000</v>
      </c>
      <c r="AC207" t="s">
        <v>30</v>
      </c>
      <c r="AE207" t="s">
        <v>43</v>
      </c>
    </row>
    <row r="208" spans="1:31" x14ac:dyDescent="0.25">
      <c r="A208">
        <v>9072</v>
      </c>
      <c r="B208">
        <v>2021</v>
      </c>
      <c r="C208" t="s">
        <v>120</v>
      </c>
      <c r="D208" t="s">
        <v>121</v>
      </c>
      <c r="E208" t="s">
        <v>122</v>
      </c>
      <c r="F208" t="s">
        <v>121</v>
      </c>
      <c r="G208">
        <v>2</v>
      </c>
      <c r="H208" t="s">
        <v>26</v>
      </c>
      <c r="I208" t="s">
        <v>32</v>
      </c>
      <c r="J208">
        <v>2</v>
      </c>
      <c r="K208" t="s">
        <v>44</v>
      </c>
      <c r="L208" t="s">
        <v>45</v>
      </c>
      <c r="O208">
        <v>2.2000000000000002</v>
      </c>
      <c r="P208">
        <v>2570.62</v>
      </c>
      <c r="Q208">
        <v>0</v>
      </c>
      <c r="R208">
        <v>1823.02</v>
      </c>
      <c r="S208">
        <v>0</v>
      </c>
      <c r="T208">
        <v>2331.5500000000002</v>
      </c>
      <c r="U208">
        <v>0</v>
      </c>
      <c r="V208">
        <v>2406.08</v>
      </c>
      <c r="W208">
        <v>0</v>
      </c>
      <c r="X208">
        <v>2482.34</v>
      </c>
      <c r="Y208">
        <v>0</v>
      </c>
      <c r="Z208">
        <v>2561.9899999999998</v>
      </c>
      <c r="AA208">
        <v>0</v>
      </c>
      <c r="AB208">
        <v>2643.47</v>
      </c>
      <c r="AC208" t="s">
        <v>46</v>
      </c>
      <c r="AE208" t="s">
        <v>199</v>
      </c>
    </row>
    <row r="209" spans="1:32" x14ac:dyDescent="0.25">
      <c r="A209">
        <v>8072</v>
      </c>
      <c r="B209">
        <v>2021</v>
      </c>
      <c r="C209" t="s">
        <v>120</v>
      </c>
      <c r="D209" t="s">
        <v>121</v>
      </c>
      <c r="E209" t="s">
        <v>122</v>
      </c>
      <c r="F209" t="s">
        <v>121</v>
      </c>
      <c r="G209">
        <v>2</v>
      </c>
      <c r="H209" t="s">
        <v>26</v>
      </c>
      <c r="I209" t="s">
        <v>32</v>
      </c>
      <c r="J209">
        <v>2</v>
      </c>
      <c r="K209" t="s">
        <v>47</v>
      </c>
      <c r="L209" t="s">
        <v>48</v>
      </c>
      <c r="O209">
        <v>3.2</v>
      </c>
      <c r="P209">
        <v>0</v>
      </c>
      <c r="Q209">
        <v>0</v>
      </c>
      <c r="R209">
        <v>0</v>
      </c>
      <c r="S209">
        <v>0</v>
      </c>
      <c r="T209">
        <v>38.51</v>
      </c>
      <c r="U209">
        <v>0</v>
      </c>
      <c r="V209">
        <v>38.9</v>
      </c>
      <c r="W209">
        <v>0</v>
      </c>
      <c r="X209">
        <v>39.28</v>
      </c>
      <c r="Y209">
        <v>0</v>
      </c>
      <c r="Z209">
        <v>39.68</v>
      </c>
      <c r="AA209">
        <v>0</v>
      </c>
      <c r="AB209">
        <v>40.07</v>
      </c>
      <c r="AC209" t="s">
        <v>46</v>
      </c>
      <c r="AE209" t="s">
        <v>200</v>
      </c>
    </row>
    <row r="210" spans="1:32" x14ac:dyDescent="0.25">
      <c r="A210">
        <v>387</v>
      </c>
      <c r="B210">
        <v>2021</v>
      </c>
      <c r="C210" t="s">
        <v>120</v>
      </c>
      <c r="D210" t="s">
        <v>121</v>
      </c>
      <c r="E210" t="s">
        <v>122</v>
      </c>
      <c r="F210" t="s">
        <v>121</v>
      </c>
      <c r="G210">
        <v>2</v>
      </c>
      <c r="H210" t="s">
        <v>26</v>
      </c>
      <c r="I210" t="s">
        <v>32</v>
      </c>
      <c r="J210">
        <v>2</v>
      </c>
      <c r="K210" t="s">
        <v>49</v>
      </c>
      <c r="L210" t="s">
        <v>50</v>
      </c>
      <c r="M210" t="s">
        <v>51</v>
      </c>
      <c r="N210" t="s">
        <v>52</v>
      </c>
      <c r="O210">
        <v>4</v>
      </c>
      <c r="P210">
        <v>668682</v>
      </c>
      <c r="Q210">
        <v>0</v>
      </c>
      <c r="R210">
        <v>118682</v>
      </c>
      <c r="S210">
        <v>0</v>
      </c>
      <c r="T210">
        <v>538682</v>
      </c>
      <c r="U210">
        <v>0</v>
      </c>
      <c r="V210">
        <v>638682</v>
      </c>
      <c r="W210">
        <v>0</v>
      </c>
      <c r="X210">
        <v>688682</v>
      </c>
      <c r="Y210">
        <v>0</v>
      </c>
      <c r="Z210">
        <v>688682</v>
      </c>
      <c r="AA210">
        <v>0</v>
      </c>
      <c r="AB210">
        <v>688682</v>
      </c>
      <c r="AC210" t="s">
        <v>30</v>
      </c>
      <c r="AE210" t="s">
        <v>53</v>
      </c>
    </row>
    <row r="211" spans="1:32" x14ac:dyDescent="0.25">
      <c r="A211">
        <v>366</v>
      </c>
      <c r="B211">
        <v>2021</v>
      </c>
      <c r="C211" t="s">
        <v>120</v>
      </c>
      <c r="D211" t="s">
        <v>121</v>
      </c>
      <c r="E211" t="s">
        <v>122</v>
      </c>
      <c r="F211" t="s">
        <v>121</v>
      </c>
      <c r="G211">
        <v>2</v>
      </c>
      <c r="H211" t="s">
        <v>26</v>
      </c>
      <c r="I211" t="s">
        <v>32</v>
      </c>
      <c r="J211">
        <v>2</v>
      </c>
      <c r="K211" t="s">
        <v>49</v>
      </c>
      <c r="L211" t="s">
        <v>50</v>
      </c>
      <c r="M211" t="s">
        <v>54</v>
      </c>
      <c r="N211" t="s">
        <v>55</v>
      </c>
      <c r="O211">
        <v>4.2</v>
      </c>
      <c r="P211">
        <v>0</v>
      </c>
      <c r="Q211">
        <v>0</v>
      </c>
      <c r="R211">
        <v>0</v>
      </c>
      <c r="S211">
        <v>0</v>
      </c>
      <c r="T211">
        <v>0</v>
      </c>
      <c r="U211">
        <v>0</v>
      </c>
      <c r="V211">
        <v>0</v>
      </c>
      <c r="W211">
        <v>0</v>
      </c>
      <c r="X211">
        <v>0</v>
      </c>
      <c r="Y211">
        <v>0</v>
      </c>
      <c r="Z211">
        <v>0</v>
      </c>
      <c r="AA211">
        <v>0</v>
      </c>
      <c r="AB211">
        <v>0</v>
      </c>
      <c r="AC211" t="s">
        <v>30</v>
      </c>
      <c r="AE211" t="s">
        <v>56</v>
      </c>
    </row>
    <row r="212" spans="1:32" x14ac:dyDescent="0.25">
      <c r="A212">
        <v>258</v>
      </c>
      <c r="B212">
        <v>2021</v>
      </c>
      <c r="C212" t="s">
        <v>120</v>
      </c>
      <c r="D212" t="s">
        <v>121</v>
      </c>
      <c r="E212" t="s">
        <v>122</v>
      </c>
      <c r="F212" t="s">
        <v>121</v>
      </c>
      <c r="G212">
        <v>3</v>
      </c>
      <c r="H212" t="s">
        <v>57</v>
      </c>
      <c r="I212" t="s">
        <v>27</v>
      </c>
      <c r="J212">
        <v>1</v>
      </c>
      <c r="K212" t="s">
        <v>71</v>
      </c>
      <c r="L212" t="s">
        <v>72</v>
      </c>
      <c r="O212">
        <v>1</v>
      </c>
      <c r="P212">
        <v>440000</v>
      </c>
      <c r="Q212">
        <v>0</v>
      </c>
      <c r="R212">
        <v>590000</v>
      </c>
      <c r="S212">
        <v>0</v>
      </c>
      <c r="T212">
        <v>590000</v>
      </c>
      <c r="U212">
        <v>0</v>
      </c>
      <c r="V212">
        <v>590000</v>
      </c>
      <c r="W212">
        <v>0</v>
      </c>
      <c r="X212">
        <v>590000</v>
      </c>
      <c r="Y212">
        <v>0</v>
      </c>
      <c r="Z212">
        <v>590000</v>
      </c>
      <c r="AA212">
        <v>0</v>
      </c>
      <c r="AB212">
        <v>590000</v>
      </c>
      <c r="AC212" t="s">
        <v>30</v>
      </c>
      <c r="AE212" t="s">
        <v>73</v>
      </c>
    </row>
    <row r="213" spans="1:32" x14ac:dyDescent="0.25">
      <c r="A213">
        <v>417</v>
      </c>
      <c r="B213">
        <v>2021</v>
      </c>
      <c r="C213" t="s">
        <v>120</v>
      </c>
      <c r="D213" t="s">
        <v>121</v>
      </c>
      <c r="E213" t="s">
        <v>122</v>
      </c>
      <c r="F213" t="s">
        <v>121</v>
      </c>
      <c r="G213">
        <v>3</v>
      </c>
      <c r="H213" t="s">
        <v>57</v>
      </c>
      <c r="I213" t="s">
        <v>27</v>
      </c>
      <c r="J213">
        <v>1</v>
      </c>
      <c r="K213" t="s">
        <v>58</v>
      </c>
      <c r="L213" t="s">
        <v>59</v>
      </c>
      <c r="M213" t="s">
        <v>60</v>
      </c>
      <c r="N213" t="s">
        <v>61</v>
      </c>
      <c r="O213">
        <v>3.1</v>
      </c>
      <c r="P213">
        <v>575079</v>
      </c>
      <c r="Q213">
        <v>0</v>
      </c>
      <c r="R213">
        <v>375079</v>
      </c>
      <c r="S213">
        <v>0</v>
      </c>
      <c r="T213">
        <v>375079</v>
      </c>
      <c r="U213">
        <v>0</v>
      </c>
      <c r="V213">
        <v>375079</v>
      </c>
      <c r="W213">
        <v>0</v>
      </c>
      <c r="X213">
        <v>375079</v>
      </c>
      <c r="Y213">
        <v>0</v>
      </c>
      <c r="Z213">
        <v>375079</v>
      </c>
      <c r="AA213">
        <v>0</v>
      </c>
      <c r="AB213">
        <v>375079</v>
      </c>
      <c r="AC213" t="s">
        <v>30</v>
      </c>
      <c r="AE213" t="s">
        <v>62</v>
      </c>
    </row>
    <row r="214" spans="1:32" x14ac:dyDescent="0.25">
      <c r="A214">
        <v>279</v>
      </c>
      <c r="B214">
        <v>2021</v>
      </c>
      <c r="C214" t="s">
        <v>120</v>
      </c>
      <c r="D214" t="s">
        <v>121</v>
      </c>
      <c r="E214" t="s">
        <v>122</v>
      </c>
      <c r="F214" t="s">
        <v>121</v>
      </c>
      <c r="G214">
        <v>3</v>
      </c>
      <c r="H214" t="s">
        <v>57</v>
      </c>
      <c r="I214" t="s">
        <v>27</v>
      </c>
      <c r="J214">
        <v>1</v>
      </c>
      <c r="K214" t="s">
        <v>58</v>
      </c>
      <c r="L214" t="s">
        <v>59</v>
      </c>
      <c r="M214" t="s">
        <v>58</v>
      </c>
      <c r="N214" t="s">
        <v>59</v>
      </c>
      <c r="O214">
        <v>3.2</v>
      </c>
      <c r="P214">
        <v>7945975</v>
      </c>
      <c r="Q214">
        <v>0</v>
      </c>
      <c r="R214">
        <v>7995975</v>
      </c>
      <c r="S214">
        <v>0</v>
      </c>
      <c r="T214">
        <v>8070975</v>
      </c>
      <c r="U214">
        <v>0</v>
      </c>
      <c r="V214">
        <v>8170975</v>
      </c>
      <c r="W214">
        <v>0</v>
      </c>
      <c r="X214">
        <v>8295975</v>
      </c>
      <c r="Y214">
        <v>0</v>
      </c>
      <c r="Z214">
        <v>8295975</v>
      </c>
      <c r="AA214">
        <v>0</v>
      </c>
      <c r="AB214">
        <v>8295975</v>
      </c>
      <c r="AC214" t="s">
        <v>30</v>
      </c>
      <c r="AE214" t="s">
        <v>63</v>
      </c>
    </row>
    <row r="215" spans="1:32" x14ac:dyDescent="0.25">
      <c r="A215">
        <v>294</v>
      </c>
      <c r="B215">
        <v>2021</v>
      </c>
      <c r="C215" t="s">
        <v>120</v>
      </c>
      <c r="D215" t="s">
        <v>121</v>
      </c>
      <c r="E215" t="s">
        <v>122</v>
      </c>
      <c r="F215" t="s">
        <v>121</v>
      </c>
      <c r="G215">
        <v>3</v>
      </c>
      <c r="H215" t="s">
        <v>57</v>
      </c>
      <c r="I215" t="s">
        <v>32</v>
      </c>
      <c r="J215">
        <v>2</v>
      </c>
      <c r="K215" t="s">
        <v>33</v>
      </c>
      <c r="L215" t="s">
        <v>34</v>
      </c>
      <c r="M215" t="s">
        <v>35</v>
      </c>
      <c r="N215" t="s">
        <v>36</v>
      </c>
      <c r="O215">
        <v>1.1000000000000001</v>
      </c>
      <c r="P215">
        <v>107664</v>
      </c>
      <c r="Q215">
        <v>0</v>
      </c>
      <c r="R215">
        <v>107664</v>
      </c>
      <c r="S215">
        <v>0</v>
      </c>
      <c r="T215">
        <v>107664</v>
      </c>
      <c r="U215">
        <v>0</v>
      </c>
      <c r="V215">
        <v>108740.64</v>
      </c>
      <c r="W215">
        <v>0</v>
      </c>
      <c r="X215">
        <v>109828.05</v>
      </c>
      <c r="Y215">
        <v>0</v>
      </c>
      <c r="Z215">
        <v>110926.33</v>
      </c>
      <c r="AA215">
        <v>0</v>
      </c>
      <c r="AB215">
        <v>112035.59</v>
      </c>
      <c r="AC215" t="s">
        <v>30</v>
      </c>
      <c r="AE215" t="s">
        <v>37</v>
      </c>
    </row>
    <row r="216" spans="1:32" x14ac:dyDescent="0.25">
      <c r="A216">
        <v>312</v>
      </c>
      <c r="B216">
        <v>2021</v>
      </c>
      <c r="C216" t="s">
        <v>120</v>
      </c>
      <c r="D216" t="s">
        <v>121</v>
      </c>
      <c r="E216" t="s">
        <v>122</v>
      </c>
      <c r="F216" t="s">
        <v>121</v>
      </c>
      <c r="G216">
        <v>3</v>
      </c>
      <c r="H216" t="s">
        <v>57</v>
      </c>
      <c r="I216" t="s">
        <v>32</v>
      </c>
      <c r="J216">
        <v>2</v>
      </c>
      <c r="K216" t="s">
        <v>33</v>
      </c>
      <c r="L216" t="s">
        <v>34</v>
      </c>
      <c r="M216" t="s">
        <v>38</v>
      </c>
      <c r="N216" t="s">
        <v>39</v>
      </c>
      <c r="O216">
        <v>1.2</v>
      </c>
      <c r="P216">
        <v>280134</v>
      </c>
      <c r="Q216">
        <v>0</v>
      </c>
      <c r="R216">
        <v>280134</v>
      </c>
      <c r="S216">
        <v>0</v>
      </c>
      <c r="T216">
        <v>280134</v>
      </c>
      <c r="U216">
        <v>0</v>
      </c>
      <c r="V216">
        <v>282935.34000000003</v>
      </c>
      <c r="W216">
        <v>0</v>
      </c>
      <c r="X216">
        <v>285764.69</v>
      </c>
      <c r="Y216">
        <v>0</v>
      </c>
      <c r="Z216">
        <v>288622.34000000003</v>
      </c>
      <c r="AA216">
        <v>0</v>
      </c>
      <c r="AB216">
        <v>291508.56</v>
      </c>
      <c r="AC216" t="s">
        <v>30</v>
      </c>
      <c r="AE216" t="s">
        <v>40</v>
      </c>
    </row>
    <row r="217" spans="1:32" x14ac:dyDescent="0.25">
      <c r="A217">
        <v>333</v>
      </c>
      <c r="B217">
        <v>2021</v>
      </c>
      <c r="C217" t="s">
        <v>120</v>
      </c>
      <c r="D217" t="s">
        <v>121</v>
      </c>
      <c r="E217" t="s">
        <v>122</v>
      </c>
      <c r="F217" t="s">
        <v>121</v>
      </c>
      <c r="G217">
        <v>3</v>
      </c>
      <c r="H217" t="s">
        <v>57</v>
      </c>
      <c r="I217" t="s">
        <v>32</v>
      </c>
      <c r="J217">
        <v>2</v>
      </c>
      <c r="K217" t="s">
        <v>33</v>
      </c>
      <c r="L217" t="s">
        <v>34</v>
      </c>
      <c r="M217" t="s">
        <v>41</v>
      </c>
      <c r="N217" t="s">
        <v>42</v>
      </c>
      <c r="O217">
        <v>1.3</v>
      </c>
      <c r="P217">
        <v>281354</v>
      </c>
      <c r="Q217">
        <v>0</v>
      </c>
      <c r="R217">
        <v>286354</v>
      </c>
      <c r="S217">
        <v>0</v>
      </c>
      <c r="T217">
        <v>292354</v>
      </c>
      <c r="U217">
        <v>0</v>
      </c>
      <c r="V217">
        <v>298354</v>
      </c>
      <c r="W217">
        <v>0</v>
      </c>
      <c r="X217">
        <v>305354</v>
      </c>
      <c r="Y217">
        <v>0</v>
      </c>
      <c r="Z217">
        <v>308354</v>
      </c>
      <c r="AA217">
        <v>0</v>
      </c>
      <c r="AB217">
        <v>311354</v>
      </c>
      <c r="AC217" t="s">
        <v>30</v>
      </c>
      <c r="AE217" t="s">
        <v>43</v>
      </c>
    </row>
    <row r="218" spans="1:32" x14ac:dyDescent="0.25">
      <c r="A218">
        <v>9073</v>
      </c>
      <c r="B218">
        <v>2021</v>
      </c>
      <c r="C218" t="s">
        <v>120</v>
      </c>
      <c r="D218" t="s">
        <v>121</v>
      </c>
      <c r="E218" t="s">
        <v>122</v>
      </c>
      <c r="F218" t="s">
        <v>121</v>
      </c>
      <c r="G218">
        <v>3</v>
      </c>
      <c r="H218" t="s">
        <v>57</v>
      </c>
      <c r="I218" t="s">
        <v>32</v>
      </c>
      <c r="J218">
        <v>2</v>
      </c>
      <c r="K218" t="s">
        <v>44</v>
      </c>
      <c r="L218" t="s">
        <v>45</v>
      </c>
      <c r="O218">
        <v>2.1</v>
      </c>
      <c r="P218">
        <v>167930.31</v>
      </c>
      <c r="Q218">
        <v>0</v>
      </c>
      <c r="R218">
        <v>168241.81</v>
      </c>
      <c r="S218">
        <v>0</v>
      </c>
      <c r="T218">
        <v>174382.33</v>
      </c>
      <c r="U218">
        <v>0</v>
      </c>
      <c r="V218">
        <v>180740.68</v>
      </c>
      <c r="W218">
        <v>0</v>
      </c>
      <c r="X218">
        <v>187370.7</v>
      </c>
      <c r="Y218">
        <v>0</v>
      </c>
      <c r="Z218">
        <v>193986.58</v>
      </c>
      <c r="AA218">
        <v>0</v>
      </c>
      <c r="AB218">
        <v>200806.59</v>
      </c>
      <c r="AC218" t="s">
        <v>46</v>
      </c>
      <c r="AE218" t="s">
        <v>199</v>
      </c>
    </row>
    <row r="219" spans="1:32" x14ac:dyDescent="0.25">
      <c r="A219">
        <v>8073</v>
      </c>
      <c r="B219">
        <v>2021</v>
      </c>
      <c r="C219" t="s">
        <v>120</v>
      </c>
      <c r="D219" t="s">
        <v>121</v>
      </c>
      <c r="E219" t="s">
        <v>122</v>
      </c>
      <c r="F219" t="s">
        <v>121</v>
      </c>
      <c r="G219">
        <v>3</v>
      </c>
      <c r="H219" t="s">
        <v>57</v>
      </c>
      <c r="I219" t="s">
        <v>32</v>
      </c>
      <c r="J219">
        <v>2</v>
      </c>
      <c r="K219" t="s">
        <v>47</v>
      </c>
      <c r="L219" t="s">
        <v>48</v>
      </c>
      <c r="O219">
        <v>3.1</v>
      </c>
      <c r="P219">
        <v>0</v>
      </c>
      <c r="Q219">
        <v>0</v>
      </c>
      <c r="R219">
        <v>0</v>
      </c>
      <c r="S219">
        <v>0</v>
      </c>
      <c r="T219">
        <v>3877.98</v>
      </c>
      <c r="U219">
        <v>0</v>
      </c>
      <c r="V219">
        <v>3916.76</v>
      </c>
      <c r="W219">
        <v>0</v>
      </c>
      <c r="X219">
        <v>3955.93</v>
      </c>
      <c r="Y219">
        <v>0</v>
      </c>
      <c r="Z219">
        <v>3995.48</v>
      </c>
      <c r="AA219">
        <v>0</v>
      </c>
      <c r="AB219">
        <v>4035.45</v>
      </c>
      <c r="AC219" t="s">
        <v>46</v>
      </c>
      <c r="AE219" t="s">
        <v>200</v>
      </c>
    </row>
    <row r="220" spans="1:32" x14ac:dyDescent="0.25">
      <c r="A220">
        <v>365</v>
      </c>
      <c r="B220">
        <v>2021</v>
      </c>
      <c r="C220" t="s">
        <v>120</v>
      </c>
      <c r="D220" t="s">
        <v>121</v>
      </c>
      <c r="E220" t="s">
        <v>122</v>
      </c>
      <c r="F220" t="s">
        <v>121</v>
      </c>
      <c r="G220">
        <v>3</v>
      </c>
      <c r="H220" t="s">
        <v>57</v>
      </c>
      <c r="I220" t="s">
        <v>32</v>
      </c>
      <c r="J220">
        <v>2</v>
      </c>
      <c r="K220" t="s">
        <v>49</v>
      </c>
      <c r="L220" t="s">
        <v>50</v>
      </c>
      <c r="M220" t="s">
        <v>54</v>
      </c>
      <c r="N220" t="s">
        <v>55</v>
      </c>
      <c r="O220">
        <v>5.0999999999999996</v>
      </c>
      <c r="P220">
        <v>7732189</v>
      </c>
      <c r="Q220">
        <v>0</v>
      </c>
      <c r="R220">
        <v>7712189</v>
      </c>
      <c r="S220">
        <v>0</v>
      </c>
      <c r="T220">
        <v>7762189</v>
      </c>
      <c r="U220">
        <v>0</v>
      </c>
      <c r="V220">
        <v>7837189</v>
      </c>
      <c r="W220">
        <v>0</v>
      </c>
      <c r="X220">
        <v>7887189</v>
      </c>
      <c r="Y220">
        <v>0</v>
      </c>
      <c r="Z220">
        <v>7912189</v>
      </c>
      <c r="AA220">
        <v>0</v>
      </c>
      <c r="AB220">
        <v>7937189</v>
      </c>
      <c r="AC220" t="s">
        <v>30</v>
      </c>
      <c r="AE220" t="s">
        <v>56</v>
      </c>
    </row>
    <row r="221" spans="1:32" x14ac:dyDescent="0.25">
      <c r="A221">
        <v>389</v>
      </c>
      <c r="B221">
        <v>2021</v>
      </c>
      <c r="C221" t="s">
        <v>120</v>
      </c>
      <c r="D221" t="s">
        <v>121</v>
      </c>
      <c r="E221" t="s">
        <v>122</v>
      </c>
      <c r="F221" t="s">
        <v>121</v>
      </c>
      <c r="G221">
        <v>3</v>
      </c>
      <c r="H221" t="s">
        <v>57</v>
      </c>
      <c r="I221" t="s">
        <v>32</v>
      </c>
      <c r="J221">
        <v>2</v>
      </c>
      <c r="K221" t="s">
        <v>49</v>
      </c>
      <c r="L221" t="s">
        <v>50</v>
      </c>
      <c r="M221" t="s">
        <v>51</v>
      </c>
      <c r="N221" t="s">
        <v>52</v>
      </c>
      <c r="O221">
        <v>5.2</v>
      </c>
      <c r="P221">
        <v>391786</v>
      </c>
      <c r="Q221">
        <v>0</v>
      </c>
      <c r="R221">
        <v>391786</v>
      </c>
      <c r="S221">
        <v>0</v>
      </c>
      <c r="T221">
        <v>391786</v>
      </c>
      <c r="U221">
        <v>0</v>
      </c>
      <c r="V221">
        <v>391786</v>
      </c>
      <c r="W221">
        <v>0</v>
      </c>
      <c r="X221">
        <v>391786</v>
      </c>
      <c r="Y221">
        <v>0</v>
      </c>
      <c r="Z221">
        <v>391786</v>
      </c>
      <c r="AA221">
        <v>0</v>
      </c>
      <c r="AB221">
        <v>391786</v>
      </c>
      <c r="AC221" t="s">
        <v>30</v>
      </c>
      <c r="AE221" t="s">
        <v>53</v>
      </c>
    </row>
    <row r="222" spans="1:32" x14ac:dyDescent="0.25">
      <c r="A222">
        <v>7080</v>
      </c>
      <c r="B222">
        <v>2021</v>
      </c>
      <c r="C222" t="s">
        <v>123</v>
      </c>
      <c r="D222" t="s">
        <v>124</v>
      </c>
      <c r="E222" t="s">
        <v>125</v>
      </c>
      <c r="F222" t="s">
        <v>124</v>
      </c>
      <c r="G222">
        <v>1</v>
      </c>
      <c r="H222" t="s">
        <v>67</v>
      </c>
      <c r="I222" t="s">
        <v>27</v>
      </c>
      <c r="J222">
        <v>1</v>
      </c>
      <c r="K222" t="s">
        <v>68</v>
      </c>
      <c r="L222" t="s">
        <v>69</v>
      </c>
      <c r="N222" t="s">
        <v>70</v>
      </c>
      <c r="O222">
        <v>1</v>
      </c>
      <c r="P222">
        <v>32359059.140000001</v>
      </c>
      <c r="Q222">
        <v>0</v>
      </c>
      <c r="R222">
        <v>31937394.539999999</v>
      </c>
      <c r="S222">
        <v>0</v>
      </c>
      <c r="T222">
        <v>32607396.890000001</v>
      </c>
      <c r="U222">
        <v>0</v>
      </c>
      <c r="V222">
        <v>32744177.940000001</v>
      </c>
      <c r="W222">
        <v>0</v>
      </c>
      <c r="X222">
        <v>33280970.710000001</v>
      </c>
      <c r="Y222">
        <v>0</v>
      </c>
      <c r="Z222">
        <v>33993304.960000001</v>
      </c>
      <c r="AA222">
        <v>0</v>
      </c>
      <c r="AB222">
        <v>34722665.729999997</v>
      </c>
      <c r="AC222" t="s">
        <v>46</v>
      </c>
      <c r="AF222" t="s">
        <v>201</v>
      </c>
    </row>
    <row r="223" spans="1:32" x14ac:dyDescent="0.25">
      <c r="A223">
        <v>170</v>
      </c>
      <c r="B223">
        <v>2021</v>
      </c>
      <c r="C223" t="s">
        <v>123</v>
      </c>
      <c r="D223" t="s">
        <v>124</v>
      </c>
      <c r="E223" t="s">
        <v>125</v>
      </c>
      <c r="F223" t="s">
        <v>124</v>
      </c>
      <c r="G223">
        <v>1</v>
      </c>
      <c r="H223" t="s">
        <v>67</v>
      </c>
      <c r="I223" t="s">
        <v>27</v>
      </c>
      <c r="J223">
        <v>1</v>
      </c>
      <c r="K223" t="s">
        <v>71</v>
      </c>
      <c r="L223" t="s">
        <v>72</v>
      </c>
      <c r="O223">
        <v>2</v>
      </c>
      <c r="P223">
        <v>2762975</v>
      </c>
      <c r="Q223">
        <v>0</v>
      </c>
      <c r="R223">
        <v>3163253</v>
      </c>
      <c r="S223">
        <v>0</v>
      </c>
      <c r="T223">
        <v>2963253</v>
      </c>
      <c r="U223">
        <v>0</v>
      </c>
      <c r="V223">
        <v>2963253</v>
      </c>
      <c r="W223">
        <v>0</v>
      </c>
      <c r="X223">
        <v>2963253</v>
      </c>
      <c r="Y223">
        <v>0</v>
      </c>
      <c r="Z223">
        <v>2963253</v>
      </c>
      <c r="AA223">
        <v>0</v>
      </c>
      <c r="AB223">
        <v>2963253</v>
      </c>
      <c r="AC223" t="s">
        <v>30</v>
      </c>
      <c r="AE223" t="s">
        <v>126</v>
      </c>
    </row>
    <row r="224" spans="1:32" x14ac:dyDescent="0.25">
      <c r="A224">
        <v>247</v>
      </c>
      <c r="B224">
        <v>2021</v>
      </c>
      <c r="C224" t="s">
        <v>123</v>
      </c>
      <c r="D224" t="s">
        <v>124</v>
      </c>
      <c r="E224" t="s">
        <v>125</v>
      </c>
      <c r="F224" t="s">
        <v>124</v>
      </c>
      <c r="G224">
        <v>1</v>
      </c>
      <c r="H224" t="s">
        <v>67</v>
      </c>
      <c r="I224" t="s">
        <v>27</v>
      </c>
      <c r="J224">
        <v>1</v>
      </c>
      <c r="K224" t="s">
        <v>74</v>
      </c>
      <c r="L224" t="s">
        <v>75</v>
      </c>
      <c r="M224" t="s">
        <v>76</v>
      </c>
      <c r="N224" t="s">
        <v>77</v>
      </c>
      <c r="O224">
        <v>3.1</v>
      </c>
      <c r="P224">
        <v>23132561</v>
      </c>
      <c r="Q224">
        <v>0</v>
      </c>
      <c r="R224">
        <v>23132561</v>
      </c>
      <c r="S224">
        <v>0</v>
      </c>
      <c r="T224">
        <v>24873720.989999998</v>
      </c>
      <c r="U224">
        <v>0</v>
      </c>
      <c r="V224">
        <v>25371195.41</v>
      </c>
      <c r="W224">
        <v>0</v>
      </c>
      <c r="X224">
        <v>25624907.370000001</v>
      </c>
      <c r="Y224">
        <v>0</v>
      </c>
      <c r="Z224">
        <v>25881156.440000001</v>
      </c>
      <c r="AA224">
        <v>0</v>
      </c>
      <c r="AB224">
        <v>26139968</v>
      </c>
      <c r="AC224" t="s">
        <v>78</v>
      </c>
      <c r="AD224" t="s">
        <v>79</v>
      </c>
      <c r="AE224" t="s">
        <v>80</v>
      </c>
    </row>
    <row r="225" spans="1:31" x14ac:dyDescent="0.25">
      <c r="A225">
        <v>265</v>
      </c>
      <c r="B225">
        <v>2021</v>
      </c>
      <c r="C225" t="s">
        <v>123</v>
      </c>
      <c r="D225" t="s">
        <v>124</v>
      </c>
      <c r="E225" t="s">
        <v>125</v>
      </c>
      <c r="F225" t="s">
        <v>124</v>
      </c>
      <c r="G225">
        <v>1</v>
      </c>
      <c r="H225" t="s">
        <v>67</v>
      </c>
      <c r="I225" t="s">
        <v>27</v>
      </c>
      <c r="J225">
        <v>1</v>
      </c>
      <c r="K225" t="s">
        <v>74</v>
      </c>
      <c r="L225" t="s">
        <v>75</v>
      </c>
      <c r="M225" t="s">
        <v>81</v>
      </c>
      <c r="N225" t="s">
        <v>75</v>
      </c>
      <c r="O225">
        <v>3.2</v>
      </c>
      <c r="P225">
        <v>3837257</v>
      </c>
      <c r="Q225">
        <v>0</v>
      </c>
      <c r="R225">
        <v>3837257</v>
      </c>
      <c r="S225">
        <v>0</v>
      </c>
      <c r="T225">
        <v>3837257</v>
      </c>
      <c r="U225">
        <v>0</v>
      </c>
      <c r="V225">
        <v>3837257</v>
      </c>
      <c r="W225">
        <v>0</v>
      </c>
      <c r="X225">
        <v>3837257</v>
      </c>
      <c r="Y225">
        <v>0</v>
      </c>
      <c r="Z225">
        <v>3837257</v>
      </c>
      <c r="AA225">
        <v>0</v>
      </c>
      <c r="AB225">
        <v>3837257</v>
      </c>
      <c r="AC225" t="s">
        <v>78</v>
      </c>
      <c r="AE225" t="s">
        <v>82</v>
      </c>
    </row>
    <row r="226" spans="1:31" x14ac:dyDescent="0.25">
      <c r="A226">
        <v>280</v>
      </c>
      <c r="B226">
        <v>2021</v>
      </c>
      <c r="C226" t="s">
        <v>123</v>
      </c>
      <c r="D226" t="s">
        <v>124</v>
      </c>
      <c r="E226" t="s">
        <v>125</v>
      </c>
      <c r="F226" t="s">
        <v>124</v>
      </c>
      <c r="G226">
        <v>1</v>
      </c>
      <c r="H226" t="s">
        <v>67</v>
      </c>
      <c r="I226" t="s">
        <v>27</v>
      </c>
      <c r="J226">
        <v>1</v>
      </c>
      <c r="K226" t="s">
        <v>58</v>
      </c>
      <c r="L226" t="s">
        <v>59</v>
      </c>
      <c r="M226" t="s">
        <v>58</v>
      </c>
      <c r="N226" t="s">
        <v>59</v>
      </c>
      <c r="O226">
        <v>4.2</v>
      </c>
      <c r="P226">
        <v>528041</v>
      </c>
      <c r="Q226">
        <v>0</v>
      </c>
      <c r="R226">
        <v>899731</v>
      </c>
      <c r="S226">
        <v>0</v>
      </c>
      <c r="T226">
        <v>799731</v>
      </c>
      <c r="U226">
        <v>0</v>
      </c>
      <c r="V226">
        <v>799731</v>
      </c>
      <c r="W226">
        <v>0</v>
      </c>
      <c r="X226">
        <v>799731</v>
      </c>
      <c r="Y226">
        <v>0</v>
      </c>
      <c r="Z226">
        <v>799731</v>
      </c>
      <c r="AA226">
        <v>0</v>
      </c>
      <c r="AB226">
        <v>799731</v>
      </c>
      <c r="AC226" t="s">
        <v>30</v>
      </c>
      <c r="AE226" t="s">
        <v>85</v>
      </c>
    </row>
    <row r="227" spans="1:31" x14ac:dyDescent="0.25">
      <c r="A227">
        <v>295</v>
      </c>
      <c r="B227">
        <v>2021</v>
      </c>
      <c r="C227" t="s">
        <v>123</v>
      </c>
      <c r="D227" t="s">
        <v>124</v>
      </c>
      <c r="E227" t="s">
        <v>125</v>
      </c>
      <c r="F227" t="s">
        <v>124</v>
      </c>
      <c r="G227">
        <v>1</v>
      </c>
      <c r="H227" t="s">
        <v>67</v>
      </c>
      <c r="I227" t="s">
        <v>32</v>
      </c>
      <c r="J227">
        <v>2</v>
      </c>
      <c r="K227" t="s">
        <v>33</v>
      </c>
      <c r="L227" t="s">
        <v>34</v>
      </c>
      <c r="M227" t="s">
        <v>35</v>
      </c>
      <c r="N227" t="s">
        <v>36</v>
      </c>
      <c r="O227">
        <v>1.1000000000000001</v>
      </c>
      <c r="P227">
        <v>18563019</v>
      </c>
      <c r="Q227">
        <v>0</v>
      </c>
      <c r="R227">
        <v>18555468</v>
      </c>
      <c r="S227">
        <v>0</v>
      </c>
      <c r="T227">
        <v>18646468</v>
      </c>
      <c r="U227">
        <v>0</v>
      </c>
      <c r="V227">
        <v>18912932.68</v>
      </c>
      <c r="W227">
        <v>0</v>
      </c>
      <c r="X227">
        <v>19182062.010000002</v>
      </c>
      <c r="Y227">
        <v>0</v>
      </c>
      <c r="Z227">
        <v>19453882.629999999</v>
      </c>
      <c r="AA227">
        <v>0</v>
      </c>
      <c r="AB227">
        <v>19728421.460000001</v>
      </c>
      <c r="AC227" t="s">
        <v>30</v>
      </c>
      <c r="AE227" t="s">
        <v>37</v>
      </c>
    </row>
    <row r="228" spans="1:31" x14ac:dyDescent="0.25">
      <c r="A228">
        <v>313</v>
      </c>
      <c r="B228">
        <v>2021</v>
      </c>
      <c r="C228" t="s">
        <v>123</v>
      </c>
      <c r="D228" t="s">
        <v>124</v>
      </c>
      <c r="E228" t="s">
        <v>125</v>
      </c>
      <c r="F228" t="s">
        <v>124</v>
      </c>
      <c r="G228">
        <v>1</v>
      </c>
      <c r="H228" t="s">
        <v>67</v>
      </c>
      <c r="I228" t="s">
        <v>32</v>
      </c>
      <c r="J228">
        <v>2</v>
      </c>
      <c r="K228" t="s">
        <v>33</v>
      </c>
      <c r="L228" t="s">
        <v>34</v>
      </c>
      <c r="M228" t="s">
        <v>38</v>
      </c>
      <c r="N228" t="s">
        <v>39</v>
      </c>
      <c r="O228">
        <v>1.2</v>
      </c>
      <c r="P228">
        <v>9085621</v>
      </c>
      <c r="Q228">
        <v>0</v>
      </c>
      <c r="R228">
        <v>8610750</v>
      </c>
      <c r="S228">
        <v>0</v>
      </c>
      <c r="T228">
        <v>8760750</v>
      </c>
      <c r="U228">
        <v>0</v>
      </c>
      <c r="V228">
        <v>8848357.5</v>
      </c>
      <c r="W228">
        <v>0</v>
      </c>
      <c r="X228">
        <v>8936841.0800000001</v>
      </c>
      <c r="Y228">
        <v>0</v>
      </c>
      <c r="Z228">
        <v>9026209.4900000002</v>
      </c>
      <c r="AA228">
        <v>0</v>
      </c>
      <c r="AB228">
        <v>9116471.5800000001</v>
      </c>
      <c r="AC228" t="s">
        <v>30</v>
      </c>
      <c r="AE228" t="s">
        <v>40</v>
      </c>
    </row>
    <row r="229" spans="1:31" x14ac:dyDescent="0.25">
      <c r="A229">
        <v>335</v>
      </c>
      <c r="B229">
        <v>2021</v>
      </c>
      <c r="C229" t="s">
        <v>123</v>
      </c>
      <c r="D229" t="s">
        <v>124</v>
      </c>
      <c r="E229" t="s">
        <v>125</v>
      </c>
      <c r="F229" t="s">
        <v>124</v>
      </c>
      <c r="G229">
        <v>1</v>
      </c>
      <c r="H229" t="s">
        <v>67</v>
      </c>
      <c r="I229" t="s">
        <v>32</v>
      </c>
      <c r="J229">
        <v>2</v>
      </c>
      <c r="K229" t="s">
        <v>33</v>
      </c>
      <c r="L229" t="s">
        <v>34</v>
      </c>
      <c r="M229" t="s">
        <v>41</v>
      </c>
      <c r="N229" t="s">
        <v>42</v>
      </c>
      <c r="O229">
        <v>1.3</v>
      </c>
      <c r="P229">
        <v>2027585</v>
      </c>
      <c r="Q229">
        <v>0</v>
      </c>
      <c r="R229">
        <v>2216651</v>
      </c>
      <c r="S229">
        <v>0</v>
      </c>
      <c r="T229">
        <v>2216651</v>
      </c>
      <c r="U229">
        <v>0</v>
      </c>
      <c r="V229">
        <v>2216651</v>
      </c>
      <c r="W229">
        <v>0</v>
      </c>
      <c r="X229">
        <v>2216651</v>
      </c>
      <c r="Y229">
        <v>0</v>
      </c>
      <c r="Z229">
        <v>2216651</v>
      </c>
      <c r="AA229">
        <v>0</v>
      </c>
      <c r="AB229">
        <v>2216651</v>
      </c>
      <c r="AC229" t="s">
        <v>30</v>
      </c>
      <c r="AE229" t="s">
        <v>43</v>
      </c>
    </row>
    <row r="230" spans="1:31" x14ac:dyDescent="0.25">
      <c r="A230">
        <v>9081</v>
      </c>
      <c r="B230">
        <v>2021</v>
      </c>
      <c r="C230" t="s">
        <v>123</v>
      </c>
      <c r="D230" t="s">
        <v>124</v>
      </c>
      <c r="E230" t="s">
        <v>125</v>
      </c>
      <c r="F230" t="s">
        <v>124</v>
      </c>
      <c r="G230">
        <v>1</v>
      </c>
      <c r="H230" t="s">
        <v>67</v>
      </c>
      <c r="I230" t="s">
        <v>32</v>
      </c>
      <c r="J230">
        <v>2</v>
      </c>
      <c r="K230" t="s">
        <v>44</v>
      </c>
      <c r="L230" t="s">
        <v>45</v>
      </c>
      <c r="O230">
        <v>2.1</v>
      </c>
      <c r="P230">
        <v>10666551.029999999</v>
      </c>
      <c r="Q230">
        <v>0</v>
      </c>
      <c r="R230">
        <v>10489106.07</v>
      </c>
      <c r="S230">
        <v>0</v>
      </c>
      <c r="T230">
        <v>10953900.6</v>
      </c>
      <c r="U230">
        <v>0</v>
      </c>
      <c r="V230">
        <v>11370327.779999999</v>
      </c>
      <c r="W230">
        <v>0</v>
      </c>
      <c r="X230">
        <v>11802788.939999999</v>
      </c>
      <c r="Y230">
        <v>0</v>
      </c>
      <c r="Z230">
        <v>12250873.109999999</v>
      </c>
      <c r="AA230">
        <v>0</v>
      </c>
      <c r="AB230">
        <v>12715802.66</v>
      </c>
      <c r="AC230" t="s">
        <v>46</v>
      </c>
      <c r="AE230" t="s">
        <v>199</v>
      </c>
    </row>
    <row r="231" spans="1:31" x14ac:dyDescent="0.25">
      <c r="A231">
        <v>8081</v>
      </c>
      <c r="B231">
        <v>2021</v>
      </c>
      <c r="C231" t="s">
        <v>123</v>
      </c>
      <c r="D231" t="s">
        <v>124</v>
      </c>
      <c r="E231" t="s">
        <v>125</v>
      </c>
      <c r="F231" t="s">
        <v>124</v>
      </c>
      <c r="G231">
        <v>1</v>
      </c>
      <c r="H231" t="s">
        <v>67</v>
      </c>
      <c r="I231" t="s">
        <v>32</v>
      </c>
      <c r="J231">
        <v>2</v>
      </c>
      <c r="K231" t="s">
        <v>47</v>
      </c>
      <c r="L231" t="s">
        <v>48</v>
      </c>
      <c r="O231">
        <v>3.1</v>
      </c>
      <c r="P231">
        <v>0</v>
      </c>
      <c r="Q231">
        <v>0</v>
      </c>
      <c r="R231">
        <v>0</v>
      </c>
      <c r="S231">
        <v>0</v>
      </c>
      <c r="T231">
        <v>274072.18</v>
      </c>
      <c r="U231">
        <v>0</v>
      </c>
      <c r="V231">
        <v>277612.90999999997</v>
      </c>
      <c r="W231">
        <v>0</v>
      </c>
      <c r="X231">
        <v>281189.03000000003</v>
      </c>
      <c r="Y231">
        <v>0</v>
      </c>
      <c r="Z231">
        <v>284800.92</v>
      </c>
      <c r="AA231">
        <v>0</v>
      </c>
      <c r="AB231">
        <v>288448.93</v>
      </c>
      <c r="AC231" t="s">
        <v>46</v>
      </c>
      <c r="AE231" t="s">
        <v>200</v>
      </c>
    </row>
    <row r="232" spans="1:31" x14ac:dyDescent="0.25">
      <c r="A232">
        <v>367</v>
      </c>
      <c r="B232">
        <v>2021</v>
      </c>
      <c r="C232" t="s">
        <v>123</v>
      </c>
      <c r="D232" t="s">
        <v>124</v>
      </c>
      <c r="E232" t="s">
        <v>125</v>
      </c>
      <c r="F232" t="s">
        <v>124</v>
      </c>
      <c r="G232">
        <v>1</v>
      </c>
      <c r="H232" t="s">
        <v>67</v>
      </c>
      <c r="I232" t="s">
        <v>32</v>
      </c>
      <c r="J232">
        <v>2</v>
      </c>
      <c r="K232" t="s">
        <v>49</v>
      </c>
      <c r="L232" t="s">
        <v>50</v>
      </c>
      <c r="M232" t="s">
        <v>54</v>
      </c>
      <c r="N232" t="s">
        <v>55</v>
      </c>
      <c r="O232">
        <v>5</v>
      </c>
      <c r="P232">
        <v>2446703</v>
      </c>
      <c r="Q232">
        <v>0</v>
      </c>
      <c r="R232">
        <v>2659966</v>
      </c>
      <c r="S232">
        <v>0</v>
      </c>
      <c r="T232">
        <v>2873229</v>
      </c>
      <c r="U232">
        <v>0</v>
      </c>
      <c r="V232">
        <v>2873229</v>
      </c>
      <c r="W232">
        <v>0</v>
      </c>
      <c r="X232">
        <v>2873229</v>
      </c>
      <c r="Y232">
        <v>0</v>
      </c>
      <c r="Z232">
        <v>2873229</v>
      </c>
      <c r="AA232">
        <v>0</v>
      </c>
      <c r="AB232">
        <v>2873229</v>
      </c>
      <c r="AC232" t="s">
        <v>30</v>
      </c>
      <c r="AE232" t="s">
        <v>56</v>
      </c>
    </row>
    <row r="233" spans="1:31" x14ac:dyDescent="0.25">
      <c r="A233">
        <v>391</v>
      </c>
      <c r="B233">
        <v>2021</v>
      </c>
      <c r="C233" t="s">
        <v>123</v>
      </c>
      <c r="D233" t="s">
        <v>124</v>
      </c>
      <c r="E233" t="s">
        <v>125</v>
      </c>
      <c r="F233" t="s">
        <v>124</v>
      </c>
      <c r="G233">
        <v>1</v>
      </c>
      <c r="H233" t="s">
        <v>67</v>
      </c>
      <c r="I233" t="s">
        <v>32</v>
      </c>
      <c r="J233">
        <v>2</v>
      </c>
      <c r="K233" t="s">
        <v>49</v>
      </c>
      <c r="L233" t="s">
        <v>50</v>
      </c>
      <c r="M233" t="s">
        <v>51</v>
      </c>
      <c r="N233" t="s">
        <v>52</v>
      </c>
      <c r="O233">
        <v>5.0999999999999996</v>
      </c>
      <c r="P233">
        <v>15928631</v>
      </c>
      <c r="Q233">
        <v>0</v>
      </c>
      <c r="R233">
        <v>16524865</v>
      </c>
      <c r="S233">
        <v>0</v>
      </c>
      <c r="T233">
        <v>17289865</v>
      </c>
      <c r="U233">
        <v>0</v>
      </c>
      <c r="V233">
        <v>17289865</v>
      </c>
      <c r="W233">
        <v>0</v>
      </c>
      <c r="X233">
        <v>17289865</v>
      </c>
      <c r="Y233">
        <v>0</v>
      </c>
      <c r="Z233">
        <v>17289865</v>
      </c>
      <c r="AA233">
        <v>0</v>
      </c>
      <c r="AB233">
        <v>17289865</v>
      </c>
      <c r="AC233" t="s">
        <v>30</v>
      </c>
      <c r="AE233" t="s">
        <v>90</v>
      </c>
    </row>
    <row r="234" spans="1:31" x14ac:dyDescent="0.25">
      <c r="A234">
        <v>7</v>
      </c>
      <c r="B234">
        <v>2021</v>
      </c>
      <c r="C234" t="s">
        <v>123</v>
      </c>
      <c r="D234" t="s">
        <v>124</v>
      </c>
      <c r="E234" t="s">
        <v>125</v>
      </c>
      <c r="F234" t="s">
        <v>124</v>
      </c>
      <c r="G234">
        <v>1</v>
      </c>
      <c r="H234" t="s">
        <v>67</v>
      </c>
      <c r="I234" t="s">
        <v>32</v>
      </c>
      <c r="J234">
        <v>2</v>
      </c>
      <c r="K234" t="s">
        <v>49</v>
      </c>
      <c r="L234" t="s">
        <v>50</v>
      </c>
      <c r="M234" t="s">
        <v>91</v>
      </c>
      <c r="N234" t="s">
        <v>92</v>
      </c>
      <c r="O234">
        <v>5.2</v>
      </c>
      <c r="P234">
        <v>3697202</v>
      </c>
      <c r="Q234">
        <v>0</v>
      </c>
      <c r="R234">
        <v>3697202</v>
      </c>
      <c r="S234">
        <v>0</v>
      </c>
      <c r="T234">
        <v>3763752</v>
      </c>
      <c r="U234">
        <v>0</v>
      </c>
      <c r="V234">
        <v>3831500</v>
      </c>
      <c r="W234">
        <v>0</v>
      </c>
      <c r="X234">
        <v>3900467</v>
      </c>
      <c r="Y234">
        <v>0</v>
      </c>
      <c r="Z234">
        <v>3970675</v>
      </c>
      <c r="AA234">
        <v>0</v>
      </c>
      <c r="AB234">
        <v>4042147</v>
      </c>
      <c r="AC234" t="s">
        <v>78</v>
      </c>
      <c r="AD234" t="s">
        <v>93</v>
      </c>
      <c r="AE234" t="s">
        <v>94</v>
      </c>
    </row>
    <row r="235" spans="1:31" x14ac:dyDescent="0.25">
      <c r="A235">
        <v>412</v>
      </c>
      <c r="B235">
        <v>2021</v>
      </c>
      <c r="C235" t="s">
        <v>123</v>
      </c>
      <c r="D235" t="s">
        <v>124</v>
      </c>
      <c r="E235" t="s">
        <v>125</v>
      </c>
      <c r="F235" t="s">
        <v>124</v>
      </c>
      <c r="G235">
        <v>2</v>
      </c>
      <c r="H235" t="s">
        <v>26</v>
      </c>
      <c r="I235" t="s">
        <v>27</v>
      </c>
      <c r="J235">
        <v>1</v>
      </c>
      <c r="K235" t="s">
        <v>28</v>
      </c>
      <c r="L235" t="s">
        <v>29</v>
      </c>
      <c r="O235">
        <v>3.2</v>
      </c>
      <c r="P235">
        <v>2558143</v>
      </c>
      <c r="Q235">
        <v>0</v>
      </c>
      <c r="R235">
        <v>2284859</v>
      </c>
      <c r="S235">
        <v>0</v>
      </c>
      <c r="T235">
        <v>2684859</v>
      </c>
      <c r="U235">
        <v>0</v>
      </c>
      <c r="V235">
        <v>2759859</v>
      </c>
      <c r="W235">
        <v>0</v>
      </c>
      <c r="X235">
        <v>2882244</v>
      </c>
      <c r="Y235">
        <v>0</v>
      </c>
      <c r="Z235">
        <v>3176394</v>
      </c>
      <c r="AA235">
        <v>0</v>
      </c>
      <c r="AB235">
        <v>3393294</v>
      </c>
      <c r="AC235" t="s">
        <v>30</v>
      </c>
      <c r="AE235" t="s">
        <v>104</v>
      </c>
    </row>
    <row r="236" spans="1:31" x14ac:dyDescent="0.25">
      <c r="A236">
        <v>314</v>
      </c>
      <c r="B236">
        <v>2021</v>
      </c>
      <c r="C236" t="s">
        <v>123</v>
      </c>
      <c r="D236" t="s">
        <v>124</v>
      </c>
      <c r="E236" t="s">
        <v>125</v>
      </c>
      <c r="F236" t="s">
        <v>124</v>
      </c>
      <c r="G236">
        <v>2</v>
      </c>
      <c r="H236" t="s">
        <v>26</v>
      </c>
      <c r="I236" t="s">
        <v>32</v>
      </c>
      <c r="J236">
        <v>2</v>
      </c>
      <c r="K236" t="s">
        <v>33</v>
      </c>
      <c r="L236" t="s">
        <v>34</v>
      </c>
      <c r="M236" t="s">
        <v>38</v>
      </c>
      <c r="N236" t="s">
        <v>39</v>
      </c>
      <c r="O236">
        <v>1.2</v>
      </c>
      <c r="P236">
        <v>469027</v>
      </c>
      <c r="Q236">
        <v>0</v>
      </c>
      <c r="R236">
        <v>418447</v>
      </c>
      <c r="S236">
        <v>0</v>
      </c>
      <c r="T236">
        <v>430447</v>
      </c>
      <c r="U236">
        <v>0</v>
      </c>
      <c r="V236">
        <v>434751.47</v>
      </c>
      <c r="W236">
        <v>0</v>
      </c>
      <c r="X236">
        <v>439098.98</v>
      </c>
      <c r="Y236">
        <v>0</v>
      </c>
      <c r="Z236">
        <v>443489.97</v>
      </c>
      <c r="AA236">
        <v>0</v>
      </c>
      <c r="AB236">
        <v>447924.87</v>
      </c>
      <c r="AC236" t="s">
        <v>30</v>
      </c>
      <c r="AE236" t="s">
        <v>40</v>
      </c>
    </row>
    <row r="237" spans="1:31" x14ac:dyDescent="0.25">
      <c r="A237">
        <v>337</v>
      </c>
      <c r="B237">
        <v>2021</v>
      </c>
      <c r="C237" t="s">
        <v>123</v>
      </c>
      <c r="D237" t="s">
        <v>124</v>
      </c>
      <c r="E237" t="s">
        <v>125</v>
      </c>
      <c r="F237" t="s">
        <v>124</v>
      </c>
      <c r="G237">
        <v>2</v>
      </c>
      <c r="H237" t="s">
        <v>26</v>
      </c>
      <c r="I237" t="s">
        <v>32</v>
      </c>
      <c r="J237">
        <v>2</v>
      </c>
      <c r="K237" t="s">
        <v>33</v>
      </c>
      <c r="L237" t="s">
        <v>34</v>
      </c>
      <c r="M237" t="s">
        <v>41</v>
      </c>
      <c r="N237" t="s">
        <v>42</v>
      </c>
      <c r="O237">
        <v>1.3</v>
      </c>
      <c r="P237">
        <v>89100</v>
      </c>
      <c r="Q237">
        <v>0</v>
      </c>
      <c r="R237">
        <v>84400</v>
      </c>
      <c r="S237">
        <v>0</v>
      </c>
      <c r="T237">
        <v>87900</v>
      </c>
      <c r="U237">
        <v>0</v>
      </c>
      <c r="V237">
        <v>119520</v>
      </c>
      <c r="W237">
        <v>0</v>
      </c>
      <c r="X237">
        <v>119520</v>
      </c>
      <c r="Y237">
        <v>0</v>
      </c>
      <c r="Z237">
        <v>119520</v>
      </c>
      <c r="AA237">
        <v>0</v>
      </c>
      <c r="AB237">
        <v>119520</v>
      </c>
      <c r="AC237" t="s">
        <v>30</v>
      </c>
      <c r="AE237" t="s">
        <v>43</v>
      </c>
    </row>
    <row r="238" spans="1:31" x14ac:dyDescent="0.25">
      <c r="A238">
        <v>9082</v>
      </c>
      <c r="B238">
        <v>2021</v>
      </c>
      <c r="C238" t="s">
        <v>123</v>
      </c>
      <c r="D238" t="s">
        <v>124</v>
      </c>
      <c r="E238" t="s">
        <v>125</v>
      </c>
      <c r="F238" t="s">
        <v>124</v>
      </c>
      <c r="G238">
        <v>2</v>
      </c>
      <c r="H238" t="s">
        <v>26</v>
      </c>
      <c r="I238" t="s">
        <v>32</v>
      </c>
      <c r="J238">
        <v>2</v>
      </c>
      <c r="K238" t="s">
        <v>44</v>
      </c>
      <c r="L238" t="s">
        <v>45</v>
      </c>
      <c r="O238">
        <v>2.2000000000000002</v>
      </c>
      <c r="P238">
        <v>189644.03</v>
      </c>
      <c r="Q238">
        <v>0</v>
      </c>
      <c r="R238">
        <v>169498.57</v>
      </c>
      <c r="S238">
        <v>0</v>
      </c>
      <c r="T238">
        <v>180517.33</v>
      </c>
      <c r="U238">
        <v>0</v>
      </c>
      <c r="V238">
        <v>188912.98</v>
      </c>
      <c r="W238">
        <v>0</v>
      </c>
      <c r="X238">
        <v>195483</v>
      </c>
      <c r="Y238">
        <v>0</v>
      </c>
      <c r="Z238">
        <v>202308.83</v>
      </c>
      <c r="AA238">
        <v>0</v>
      </c>
      <c r="AB238">
        <v>209338.83</v>
      </c>
      <c r="AC238" t="s">
        <v>46</v>
      </c>
      <c r="AE238" t="s">
        <v>199</v>
      </c>
    </row>
    <row r="239" spans="1:31" x14ac:dyDescent="0.25">
      <c r="A239">
        <v>8082</v>
      </c>
      <c r="B239">
        <v>2021</v>
      </c>
      <c r="C239" t="s">
        <v>123</v>
      </c>
      <c r="D239" t="s">
        <v>124</v>
      </c>
      <c r="E239" t="s">
        <v>125</v>
      </c>
      <c r="F239" t="s">
        <v>124</v>
      </c>
      <c r="G239">
        <v>2</v>
      </c>
      <c r="H239" t="s">
        <v>26</v>
      </c>
      <c r="I239" t="s">
        <v>32</v>
      </c>
      <c r="J239">
        <v>2</v>
      </c>
      <c r="K239" t="s">
        <v>47</v>
      </c>
      <c r="L239" t="s">
        <v>48</v>
      </c>
      <c r="O239">
        <v>3.2</v>
      </c>
      <c r="P239">
        <v>0</v>
      </c>
      <c r="Q239">
        <v>0</v>
      </c>
      <c r="R239">
        <v>0</v>
      </c>
      <c r="S239">
        <v>0</v>
      </c>
      <c r="T239">
        <v>4304.47</v>
      </c>
      <c r="U239">
        <v>0</v>
      </c>
      <c r="V239">
        <v>4347.51</v>
      </c>
      <c r="W239">
        <v>0</v>
      </c>
      <c r="X239">
        <v>4390.99</v>
      </c>
      <c r="Y239">
        <v>0</v>
      </c>
      <c r="Z239">
        <v>4434.8999999999996</v>
      </c>
      <c r="AA239">
        <v>0</v>
      </c>
      <c r="AB239">
        <v>4479.25</v>
      </c>
      <c r="AC239" t="s">
        <v>46</v>
      </c>
      <c r="AE239" t="s">
        <v>200</v>
      </c>
    </row>
    <row r="240" spans="1:31" x14ac:dyDescent="0.25">
      <c r="A240">
        <v>390</v>
      </c>
      <c r="B240">
        <v>2021</v>
      </c>
      <c r="C240" t="s">
        <v>123</v>
      </c>
      <c r="D240" t="s">
        <v>124</v>
      </c>
      <c r="E240" t="s">
        <v>125</v>
      </c>
      <c r="F240" t="s">
        <v>124</v>
      </c>
      <c r="G240">
        <v>2</v>
      </c>
      <c r="H240" t="s">
        <v>26</v>
      </c>
      <c r="I240" t="s">
        <v>32</v>
      </c>
      <c r="J240">
        <v>2</v>
      </c>
      <c r="K240" t="s">
        <v>49</v>
      </c>
      <c r="L240" t="s">
        <v>50</v>
      </c>
      <c r="M240" t="s">
        <v>51</v>
      </c>
      <c r="N240" t="s">
        <v>52</v>
      </c>
      <c r="O240">
        <v>4</v>
      </c>
      <c r="P240">
        <v>1548493</v>
      </c>
      <c r="Q240">
        <v>0</v>
      </c>
      <c r="R240">
        <v>1453646</v>
      </c>
      <c r="S240">
        <v>0</v>
      </c>
      <c r="T240">
        <v>1671311</v>
      </c>
      <c r="U240">
        <v>0</v>
      </c>
      <c r="V240">
        <v>1700546</v>
      </c>
      <c r="W240">
        <v>0</v>
      </c>
      <c r="X240">
        <v>1802360</v>
      </c>
      <c r="Y240">
        <v>0</v>
      </c>
      <c r="Z240">
        <v>1802360</v>
      </c>
      <c r="AA240">
        <v>0</v>
      </c>
      <c r="AB240">
        <v>1802360</v>
      </c>
      <c r="AC240" t="s">
        <v>30</v>
      </c>
      <c r="AE240" t="s">
        <v>53</v>
      </c>
    </row>
    <row r="241" spans="1:32" x14ac:dyDescent="0.25">
      <c r="A241">
        <v>369</v>
      </c>
      <c r="B241">
        <v>2021</v>
      </c>
      <c r="C241" t="s">
        <v>123</v>
      </c>
      <c r="D241" t="s">
        <v>124</v>
      </c>
      <c r="E241" t="s">
        <v>125</v>
      </c>
      <c r="F241" t="s">
        <v>124</v>
      </c>
      <c r="G241">
        <v>2</v>
      </c>
      <c r="H241" t="s">
        <v>26</v>
      </c>
      <c r="I241" t="s">
        <v>32</v>
      </c>
      <c r="J241">
        <v>2</v>
      </c>
      <c r="K241" t="s">
        <v>49</v>
      </c>
      <c r="L241" t="s">
        <v>50</v>
      </c>
      <c r="M241" t="s">
        <v>54</v>
      </c>
      <c r="N241" t="s">
        <v>55</v>
      </c>
      <c r="O241">
        <v>4.2</v>
      </c>
      <c r="P241">
        <v>258510</v>
      </c>
      <c r="Q241">
        <v>0</v>
      </c>
      <c r="R241">
        <v>183510</v>
      </c>
      <c r="S241">
        <v>0</v>
      </c>
      <c r="T241">
        <v>183510</v>
      </c>
      <c r="U241">
        <v>0</v>
      </c>
      <c r="V241">
        <v>183510</v>
      </c>
      <c r="W241">
        <v>0</v>
      </c>
      <c r="X241">
        <v>183510</v>
      </c>
      <c r="Y241">
        <v>0</v>
      </c>
      <c r="Z241">
        <v>183510</v>
      </c>
      <c r="AA241">
        <v>0</v>
      </c>
      <c r="AB241">
        <v>183510</v>
      </c>
      <c r="AC241" t="s">
        <v>30</v>
      </c>
      <c r="AE241" t="s">
        <v>56</v>
      </c>
    </row>
    <row r="242" spans="1:32" x14ac:dyDescent="0.25">
      <c r="A242">
        <v>259</v>
      </c>
      <c r="B242">
        <v>2021</v>
      </c>
      <c r="C242" t="s">
        <v>123</v>
      </c>
      <c r="D242" t="s">
        <v>124</v>
      </c>
      <c r="E242" t="s">
        <v>125</v>
      </c>
      <c r="F242" t="s">
        <v>124</v>
      </c>
      <c r="G242">
        <v>3</v>
      </c>
      <c r="H242" t="s">
        <v>57</v>
      </c>
      <c r="I242" t="s">
        <v>27</v>
      </c>
      <c r="J242">
        <v>1</v>
      </c>
      <c r="K242" t="s">
        <v>71</v>
      </c>
      <c r="L242" t="s">
        <v>72</v>
      </c>
      <c r="O242">
        <v>1</v>
      </c>
      <c r="P242">
        <v>798775</v>
      </c>
      <c r="Q242">
        <v>0</v>
      </c>
      <c r="R242">
        <v>832368</v>
      </c>
      <c r="S242">
        <v>0</v>
      </c>
      <c r="T242">
        <v>832368</v>
      </c>
      <c r="U242">
        <v>0</v>
      </c>
      <c r="V242">
        <v>832368</v>
      </c>
      <c r="W242">
        <v>0</v>
      </c>
      <c r="X242">
        <v>832368</v>
      </c>
      <c r="Y242">
        <v>0</v>
      </c>
      <c r="Z242">
        <v>832368</v>
      </c>
      <c r="AA242">
        <v>0</v>
      </c>
      <c r="AB242">
        <v>832368</v>
      </c>
      <c r="AC242" t="s">
        <v>30</v>
      </c>
      <c r="AE242" t="s">
        <v>126</v>
      </c>
    </row>
    <row r="243" spans="1:32" x14ac:dyDescent="0.25">
      <c r="A243">
        <v>418</v>
      </c>
      <c r="B243">
        <v>2021</v>
      </c>
      <c r="C243" t="s">
        <v>123</v>
      </c>
      <c r="D243" t="s">
        <v>124</v>
      </c>
      <c r="E243" t="s">
        <v>125</v>
      </c>
      <c r="F243" t="s">
        <v>124</v>
      </c>
      <c r="G243">
        <v>3</v>
      </c>
      <c r="H243" t="s">
        <v>57</v>
      </c>
      <c r="I243" t="s">
        <v>27</v>
      </c>
      <c r="J243">
        <v>1</v>
      </c>
      <c r="K243" t="s">
        <v>58</v>
      </c>
      <c r="L243" t="s">
        <v>59</v>
      </c>
      <c r="M243" t="s">
        <v>60</v>
      </c>
      <c r="N243" t="s">
        <v>61</v>
      </c>
      <c r="O243">
        <v>3.1</v>
      </c>
      <c r="P243">
        <v>1122880</v>
      </c>
      <c r="Q243">
        <v>0</v>
      </c>
      <c r="R243">
        <v>1192435</v>
      </c>
      <c r="S243">
        <v>0</v>
      </c>
      <c r="T243">
        <v>1192435</v>
      </c>
      <c r="U243">
        <v>0</v>
      </c>
      <c r="V243">
        <v>1192435</v>
      </c>
      <c r="W243">
        <v>0</v>
      </c>
      <c r="X243">
        <v>1192435</v>
      </c>
      <c r="Y243">
        <v>0</v>
      </c>
      <c r="Z243">
        <v>1192435</v>
      </c>
      <c r="AA243">
        <v>0</v>
      </c>
      <c r="AB243">
        <v>1192435</v>
      </c>
      <c r="AC243" t="s">
        <v>30</v>
      </c>
      <c r="AE243" t="s">
        <v>62</v>
      </c>
    </row>
    <row r="244" spans="1:32" x14ac:dyDescent="0.25">
      <c r="A244">
        <v>281</v>
      </c>
      <c r="B244">
        <v>2021</v>
      </c>
      <c r="C244" t="s">
        <v>123</v>
      </c>
      <c r="D244" t="s">
        <v>124</v>
      </c>
      <c r="E244" t="s">
        <v>125</v>
      </c>
      <c r="F244" t="s">
        <v>124</v>
      </c>
      <c r="G244">
        <v>3</v>
      </c>
      <c r="H244" t="s">
        <v>57</v>
      </c>
      <c r="I244" t="s">
        <v>27</v>
      </c>
      <c r="J244">
        <v>1</v>
      </c>
      <c r="K244" t="s">
        <v>58</v>
      </c>
      <c r="L244" t="s">
        <v>59</v>
      </c>
      <c r="M244" t="s">
        <v>58</v>
      </c>
      <c r="N244" t="s">
        <v>59</v>
      </c>
      <c r="O244">
        <v>3.2</v>
      </c>
      <c r="P244">
        <v>10128736</v>
      </c>
      <c r="Q244">
        <v>0</v>
      </c>
      <c r="R244">
        <v>10128736</v>
      </c>
      <c r="S244">
        <v>0</v>
      </c>
      <c r="T244">
        <v>10128736</v>
      </c>
      <c r="U244">
        <v>0</v>
      </c>
      <c r="V244">
        <v>10128736</v>
      </c>
      <c r="W244">
        <v>0</v>
      </c>
      <c r="X244">
        <v>10128736</v>
      </c>
      <c r="Y244">
        <v>0</v>
      </c>
      <c r="Z244">
        <v>10128736</v>
      </c>
      <c r="AA244">
        <v>0</v>
      </c>
      <c r="AB244">
        <v>10128736</v>
      </c>
      <c r="AC244" t="s">
        <v>30</v>
      </c>
      <c r="AE244" t="s">
        <v>63</v>
      </c>
    </row>
    <row r="245" spans="1:32" x14ac:dyDescent="0.25">
      <c r="A245">
        <v>296</v>
      </c>
      <c r="B245">
        <v>2021</v>
      </c>
      <c r="C245" t="s">
        <v>123</v>
      </c>
      <c r="D245" t="s">
        <v>124</v>
      </c>
      <c r="E245" t="s">
        <v>125</v>
      </c>
      <c r="F245" t="s">
        <v>124</v>
      </c>
      <c r="G245">
        <v>3</v>
      </c>
      <c r="H245" t="s">
        <v>57</v>
      </c>
      <c r="I245" t="s">
        <v>32</v>
      </c>
      <c r="J245">
        <v>2</v>
      </c>
      <c r="K245" t="s">
        <v>33</v>
      </c>
      <c r="L245" t="s">
        <v>34</v>
      </c>
      <c r="M245" t="s">
        <v>35</v>
      </c>
      <c r="N245" t="s">
        <v>36</v>
      </c>
      <c r="O245">
        <v>1.1000000000000001</v>
      </c>
      <c r="P245">
        <v>258323</v>
      </c>
      <c r="Q245">
        <v>0</v>
      </c>
      <c r="R245">
        <v>308323</v>
      </c>
      <c r="S245">
        <v>0</v>
      </c>
      <c r="T245">
        <v>308323</v>
      </c>
      <c r="U245">
        <v>0</v>
      </c>
      <c r="V245">
        <v>311406.23</v>
      </c>
      <c r="W245">
        <v>0</v>
      </c>
      <c r="X245">
        <v>314520.28999999998</v>
      </c>
      <c r="Y245">
        <v>0</v>
      </c>
      <c r="Z245">
        <v>317665.49</v>
      </c>
      <c r="AA245">
        <v>0</v>
      </c>
      <c r="AB245">
        <v>320842.14</v>
      </c>
      <c r="AC245" t="s">
        <v>30</v>
      </c>
      <c r="AE245" t="s">
        <v>37</v>
      </c>
    </row>
    <row r="246" spans="1:32" x14ac:dyDescent="0.25">
      <c r="A246">
        <v>315</v>
      </c>
      <c r="B246">
        <v>2021</v>
      </c>
      <c r="C246" t="s">
        <v>123</v>
      </c>
      <c r="D246" t="s">
        <v>124</v>
      </c>
      <c r="E246" t="s">
        <v>125</v>
      </c>
      <c r="F246" t="s">
        <v>124</v>
      </c>
      <c r="G246">
        <v>3</v>
      </c>
      <c r="H246" t="s">
        <v>57</v>
      </c>
      <c r="I246" t="s">
        <v>32</v>
      </c>
      <c r="J246">
        <v>2</v>
      </c>
      <c r="K246" t="s">
        <v>33</v>
      </c>
      <c r="L246" t="s">
        <v>34</v>
      </c>
      <c r="M246" t="s">
        <v>38</v>
      </c>
      <c r="N246" t="s">
        <v>39</v>
      </c>
      <c r="O246">
        <v>1.2</v>
      </c>
      <c r="P246">
        <v>622337</v>
      </c>
      <c r="Q246">
        <v>0</v>
      </c>
      <c r="R246">
        <v>562337</v>
      </c>
      <c r="S246">
        <v>0</v>
      </c>
      <c r="T246">
        <v>562337</v>
      </c>
      <c r="U246">
        <v>0</v>
      </c>
      <c r="V246">
        <v>567960.37</v>
      </c>
      <c r="W246">
        <v>0</v>
      </c>
      <c r="X246">
        <v>573639.97</v>
      </c>
      <c r="Y246">
        <v>0</v>
      </c>
      <c r="Z246">
        <v>579376.37</v>
      </c>
      <c r="AA246">
        <v>0</v>
      </c>
      <c r="AB246">
        <v>585170.13</v>
      </c>
      <c r="AC246" t="s">
        <v>30</v>
      </c>
      <c r="AE246" t="s">
        <v>40</v>
      </c>
    </row>
    <row r="247" spans="1:32" x14ac:dyDescent="0.25">
      <c r="A247">
        <v>336</v>
      </c>
      <c r="B247">
        <v>2021</v>
      </c>
      <c r="C247" t="s">
        <v>123</v>
      </c>
      <c r="D247" t="s">
        <v>124</v>
      </c>
      <c r="E247" t="s">
        <v>125</v>
      </c>
      <c r="F247" t="s">
        <v>124</v>
      </c>
      <c r="G247">
        <v>3</v>
      </c>
      <c r="H247" t="s">
        <v>57</v>
      </c>
      <c r="I247" t="s">
        <v>32</v>
      </c>
      <c r="J247">
        <v>2</v>
      </c>
      <c r="K247" t="s">
        <v>33</v>
      </c>
      <c r="L247" t="s">
        <v>34</v>
      </c>
      <c r="M247" t="s">
        <v>41</v>
      </c>
      <c r="N247" t="s">
        <v>42</v>
      </c>
      <c r="O247">
        <v>1.3</v>
      </c>
      <c r="P247">
        <v>805979</v>
      </c>
      <c r="Q247">
        <v>0</v>
      </c>
      <c r="R247">
        <v>805979</v>
      </c>
      <c r="S247">
        <v>0</v>
      </c>
      <c r="T247">
        <v>805979</v>
      </c>
      <c r="U247">
        <v>0</v>
      </c>
      <c r="V247">
        <v>805979</v>
      </c>
      <c r="W247">
        <v>0</v>
      </c>
      <c r="X247">
        <v>805979</v>
      </c>
      <c r="Y247">
        <v>0</v>
      </c>
      <c r="Z247">
        <v>805979</v>
      </c>
      <c r="AA247">
        <v>0</v>
      </c>
      <c r="AB247">
        <v>805979</v>
      </c>
      <c r="AC247" t="s">
        <v>30</v>
      </c>
      <c r="AE247" t="s">
        <v>43</v>
      </c>
    </row>
    <row r="248" spans="1:32" x14ac:dyDescent="0.25">
      <c r="A248">
        <v>9083</v>
      </c>
      <c r="B248">
        <v>2021</v>
      </c>
      <c r="C248" t="s">
        <v>123</v>
      </c>
      <c r="D248" t="s">
        <v>124</v>
      </c>
      <c r="E248" t="s">
        <v>125</v>
      </c>
      <c r="F248" t="s">
        <v>124</v>
      </c>
      <c r="G248">
        <v>3</v>
      </c>
      <c r="H248" t="s">
        <v>57</v>
      </c>
      <c r="I248" t="s">
        <v>32</v>
      </c>
      <c r="J248">
        <v>2</v>
      </c>
      <c r="K248" t="s">
        <v>44</v>
      </c>
      <c r="L248" t="s">
        <v>45</v>
      </c>
      <c r="O248">
        <v>2.1</v>
      </c>
      <c r="P248">
        <v>391531.71</v>
      </c>
      <c r="Q248">
        <v>0</v>
      </c>
      <c r="R248">
        <v>386766.71</v>
      </c>
      <c r="S248">
        <v>0</v>
      </c>
      <c r="T248">
        <v>399915.06</v>
      </c>
      <c r="U248">
        <v>0</v>
      </c>
      <c r="V248">
        <v>413501.9</v>
      </c>
      <c r="W248">
        <v>0</v>
      </c>
      <c r="X248">
        <v>427511.03999999998</v>
      </c>
      <c r="Y248">
        <v>0</v>
      </c>
      <c r="Z248">
        <v>442058.82</v>
      </c>
      <c r="AA248">
        <v>0</v>
      </c>
      <c r="AB248">
        <v>457048.2</v>
      </c>
      <c r="AC248" t="s">
        <v>46</v>
      </c>
      <c r="AE248" t="s">
        <v>199</v>
      </c>
    </row>
    <row r="249" spans="1:32" x14ac:dyDescent="0.25">
      <c r="A249">
        <v>8083</v>
      </c>
      <c r="B249">
        <v>2021</v>
      </c>
      <c r="C249" t="s">
        <v>123</v>
      </c>
      <c r="D249" t="s">
        <v>124</v>
      </c>
      <c r="E249" t="s">
        <v>125</v>
      </c>
      <c r="F249" t="s">
        <v>124</v>
      </c>
      <c r="G249">
        <v>3</v>
      </c>
      <c r="H249" t="s">
        <v>57</v>
      </c>
      <c r="I249" t="s">
        <v>32</v>
      </c>
      <c r="J249">
        <v>2</v>
      </c>
      <c r="K249" t="s">
        <v>47</v>
      </c>
      <c r="L249" t="s">
        <v>48</v>
      </c>
      <c r="O249">
        <v>3.1</v>
      </c>
      <c r="P249">
        <v>0</v>
      </c>
      <c r="Q249">
        <v>0</v>
      </c>
      <c r="R249">
        <v>0</v>
      </c>
      <c r="S249">
        <v>0</v>
      </c>
      <c r="T249">
        <v>8706.6</v>
      </c>
      <c r="U249">
        <v>0</v>
      </c>
      <c r="V249">
        <v>8793.66</v>
      </c>
      <c r="W249">
        <v>0</v>
      </c>
      <c r="X249">
        <v>8881.6</v>
      </c>
      <c r="Y249">
        <v>0</v>
      </c>
      <c r="Z249">
        <v>8970.41</v>
      </c>
      <c r="AA249">
        <v>0</v>
      </c>
      <c r="AB249">
        <v>9060.1200000000008</v>
      </c>
      <c r="AC249" t="s">
        <v>46</v>
      </c>
      <c r="AE249" t="s">
        <v>200</v>
      </c>
    </row>
    <row r="250" spans="1:32" x14ac:dyDescent="0.25">
      <c r="A250">
        <v>368</v>
      </c>
      <c r="B250">
        <v>2021</v>
      </c>
      <c r="C250" t="s">
        <v>123</v>
      </c>
      <c r="D250" t="s">
        <v>124</v>
      </c>
      <c r="E250" t="s">
        <v>125</v>
      </c>
      <c r="F250" t="s">
        <v>124</v>
      </c>
      <c r="G250">
        <v>3</v>
      </c>
      <c r="H250" t="s">
        <v>57</v>
      </c>
      <c r="I250" t="s">
        <v>32</v>
      </c>
      <c r="J250">
        <v>2</v>
      </c>
      <c r="K250" t="s">
        <v>49</v>
      </c>
      <c r="L250" t="s">
        <v>50</v>
      </c>
      <c r="M250" t="s">
        <v>54</v>
      </c>
      <c r="N250" t="s">
        <v>55</v>
      </c>
      <c r="O250">
        <v>5.0999999999999996</v>
      </c>
      <c r="P250">
        <v>10195031</v>
      </c>
      <c r="Q250">
        <v>0</v>
      </c>
      <c r="R250">
        <v>10195031</v>
      </c>
      <c r="S250">
        <v>0</v>
      </c>
      <c r="T250">
        <v>10195031</v>
      </c>
      <c r="U250">
        <v>0</v>
      </c>
      <c r="V250">
        <v>10195031</v>
      </c>
      <c r="W250">
        <v>0</v>
      </c>
      <c r="X250">
        <v>10195031</v>
      </c>
      <c r="Y250">
        <v>0</v>
      </c>
      <c r="Z250">
        <v>10195031</v>
      </c>
      <c r="AA250">
        <v>0</v>
      </c>
      <c r="AB250">
        <v>10195031</v>
      </c>
      <c r="AC250" t="s">
        <v>30</v>
      </c>
      <c r="AE250" t="s">
        <v>56</v>
      </c>
    </row>
    <row r="251" spans="1:32" x14ac:dyDescent="0.25">
      <c r="A251">
        <v>392</v>
      </c>
      <c r="B251">
        <v>2021</v>
      </c>
      <c r="C251" t="s">
        <v>123</v>
      </c>
      <c r="D251" t="s">
        <v>124</v>
      </c>
      <c r="E251" t="s">
        <v>125</v>
      </c>
      <c r="F251" t="s">
        <v>124</v>
      </c>
      <c r="G251">
        <v>3</v>
      </c>
      <c r="H251" t="s">
        <v>57</v>
      </c>
      <c r="I251" t="s">
        <v>32</v>
      </c>
      <c r="J251">
        <v>2</v>
      </c>
      <c r="K251" t="s">
        <v>49</v>
      </c>
      <c r="L251" t="s">
        <v>50</v>
      </c>
      <c r="M251" t="s">
        <v>51</v>
      </c>
      <c r="N251" t="s">
        <v>52</v>
      </c>
      <c r="O251">
        <v>5.2</v>
      </c>
      <c r="P251">
        <v>-178294</v>
      </c>
      <c r="Q251">
        <v>0</v>
      </c>
      <c r="R251">
        <v>-178294</v>
      </c>
      <c r="S251">
        <v>0</v>
      </c>
      <c r="T251">
        <v>-178294</v>
      </c>
      <c r="U251">
        <v>0</v>
      </c>
      <c r="V251">
        <v>-178294</v>
      </c>
      <c r="W251">
        <v>0</v>
      </c>
      <c r="X251">
        <v>-178294</v>
      </c>
      <c r="Y251">
        <v>0</v>
      </c>
      <c r="Z251">
        <v>-178294</v>
      </c>
      <c r="AA251">
        <v>0</v>
      </c>
      <c r="AB251">
        <v>-178294</v>
      </c>
      <c r="AC251" t="s">
        <v>30</v>
      </c>
      <c r="AE251" t="s">
        <v>53</v>
      </c>
    </row>
    <row r="252" spans="1:32" x14ac:dyDescent="0.25">
      <c r="A252">
        <v>7090</v>
      </c>
      <c r="B252">
        <v>2021</v>
      </c>
      <c r="C252" t="s">
        <v>127</v>
      </c>
      <c r="D252" t="s">
        <v>128</v>
      </c>
      <c r="E252" t="s">
        <v>129</v>
      </c>
      <c r="F252" t="s">
        <v>128</v>
      </c>
      <c r="G252">
        <v>1</v>
      </c>
      <c r="H252" t="s">
        <v>67</v>
      </c>
      <c r="I252" t="s">
        <v>27</v>
      </c>
      <c r="J252">
        <v>1</v>
      </c>
      <c r="K252" t="s">
        <v>68</v>
      </c>
      <c r="L252" t="s">
        <v>69</v>
      </c>
      <c r="N252" t="s">
        <v>70</v>
      </c>
      <c r="O252">
        <v>1</v>
      </c>
      <c r="P252">
        <v>28500198.170000002</v>
      </c>
      <c r="Q252">
        <v>0</v>
      </c>
      <c r="R252">
        <v>28500198.170000002</v>
      </c>
      <c r="S252">
        <v>0</v>
      </c>
      <c r="T252">
        <v>27660593.52</v>
      </c>
      <c r="U252">
        <v>0</v>
      </c>
      <c r="V252">
        <v>27851927.07</v>
      </c>
      <c r="W252">
        <v>0</v>
      </c>
      <c r="X252">
        <v>28024530.18</v>
      </c>
      <c r="Y252">
        <v>0</v>
      </c>
      <c r="Z252">
        <v>28173680.850000001</v>
      </c>
      <c r="AA252">
        <v>0</v>
      </c>
      <c r="AB252">
        <v>28546387.899999999</v>
      </c>
      <c r="AC252" t="s">
        <v>46</v>
      </c>
      <c r="AF252" t="s">
        <v>201</v>
      </c>
    </row>
    <row r="253" spans="1:32" x14ac:dyDescent="0.25">
      <c r="A253">
        <v>248</v>
      </c>
      <c r="B253">
        <v>2021</v>
      </c>
      <c r="C253" t="s">
        <v>127</v>
      </c>
      <c r="D253" t="s">
        <v>128</v>
      </c>
      <c r="E253" t="s">
        <v>129</v>
      </c>
      <c r="F253" t="s">
        <v>128</v>
      </c>
      <c r="G253">
        <v>1</v>
      </c>
      <c r="H253" t="s">
        <v>67</v>
      </c>
      <c r="I253" t="s">
        <v>27</v>
      </c>
      <c r="J253">
        <v>1</v>
      </c>
      <c r="K253" t="s">
        <v>71</v>
      </c>
      <c r="L253" t="s">
        <v>72</v>
      </c>
      <c r="O253">
        <v>2</v>
      </c>
      <c r="P253">
        <v>2950620</v>
      </c>
      <c r="Q253">
        <v>0</v>
      </c>
      <c r="R253">
        <v>3035620</v>
      </c>
      <c r="S253">
        <v>0</v>
      </c>
      <c r="T253">
        <v>2835620</v>
      </c>
      <c r="U253">
        <v>0</v>
      </c>
      <c r="V253">
        <v>2845620</v>
      </c>
      <c r="W253">
        <v>0</v>
      </c>
      <c r="X253">
        <v>2855620</v>
      </c>
      <c r="Y253">
        <v>0</v>
      </c>
      <c r="Z253">
        <v>2865620</v>
      </c>
      <c r="AA253">
        <v>0</v>
      </c>
      <c r="AB253">
        <v>2875620</v>
      </c>
      <c r="AC253" t="s">
        <v>30</v>
      </c>
      <c r="AE253" t="s">
        <v>126</v>
      </c>
    </row>
    <row r="254" spans="1:32" x14ac:dyDescent="0.25">
      <c r="A254">
        <v>242</v>
      </c>
      <c r="B254">
        <v>2021</v>
      </c>
      <c r="C254" t="s">
        <v>127</v>
      </c>
      <c r="D254" t="s">
        <v>128</v>
      </c>
      <c r="E254" t="s">
        <v>129</v>
      </c>
      <c r="F254" t="s">
        <v>128</v>
      </c>
      <c r="G254">
        <v>1</v>
      </c>
      <c r="H254" t="s">
        <v>67</v>
      </c>
      <c r="I254" t="s">
        <v>27</v>
      </c>
      <c r="J254">
        <v>1</v>
      </c>
      <c r="K254" t="s">
        <v>74</v>
      </c>
      <c r="L254" t="s">
        <v>75</v>
      </c>
      <c r="M254" t="s">
        <v>76</v>
      </c>
      <c r="N254" t="s">
        <v>77</v>
      </c>
      <c r="O254">
        <v>3.1</v>
      </c>
      <c r="P254">
        <v>19428397</v>
      </c>
      <c r="Q254">
        <v>0</v>
      </c>
      <c r="R254">
        <v>19428397</v>
      </c>
      <c r="S254">
        <v>0</v>
      </c>
      <c r="T254">
        <v>20890748.989999998</v>
      </c>
      <c r="U254">
        <v>0</v>
      </c>
      <c r="V254">
        <v>21308563.969999999</v>
      </c>
      <c r="W254">
        <v>0</v>
      </c>
      <c r="X254">
        <v>21521649.609999999</v>
      </c>
      <c r="Y254">
        <v>0</v>
      </c>
      <c r="Z254">
        <v>21736866.109999999</v>
      </c>
      <c r="AA254">
        <v>0</v>
      </c>
      <c r="AB254">
        <v>21954234.77</v>
      </c>
      <c r="AC254" t="s">
        <v>78</v>
      </c>
      <c r="AD254" t="s">
        <v>79</v>
      </c>
      <c r="AE254" t="s">
        <v>80</v>
      </c>
    </row>
    <row r="255" spans="1:32" x14ac:dyDescent="0.25">
      <c r="A255">
        <v>199</v>
      </c>
      <c r="B255">
        <v>2021</v>
      </c>
      <c r="C255" t="s">
        <v>127</v>
      </c>
      <c r="D255" t="s">
        <v>128</v>
      </c>
      <c r="E255" t="s">
        <v>129</v>
      </c>
      <c r="F255" t="s">
        <v>128</v>
      </c>
      <c r="G255">
        <v>1</v>
      </c>
      <c r="H255" t="s">
        <v>67</v>
      </c>
      <c r="I255" t="s">
        <v>27</v>
      </c>
      <c r="J255">
        <v>1</v>
      </c>
      <c r="K255" t="s">
        <v>74</v>
      </c>
      <c r="L255" t="s">
        <v>75</v>
      </c>
      <c r="M255" t="s">
        <v>81</v>
      </c>
      <c r="N255" t="s">
        <v>75</v>
      </c>
      <c r="O255">
        <v>3.2</v>
      </c>
      <c r="P255">
        <v>2377458</v>
      </c>
      <c r="Q255">
        <v>0</v>
      </c>
      <c r="R255">
        <v>2377458</v>
      </c>
      <c r="S255">
        <v>0</v>
      </c>
      <c r="T255">
        <v>2377458</v>
      </c>
      <c r="U255">
        <v>0</v>
      </c>
      <c r="V255">
        <v>2377458</v>
      </c>
      <c r="W255">
        <v>0</v>
      </c>
      <c r="X255">
        <v>2377458</v>
      </c>
      <c r="Y255">
        <v>0</v>
      </c>
      <c r="Z255">
        <v>2377458</v>
      </c>
      <c r="AA255">
        <v>0</v>
      </c>
      <c r="AB255">
        <v>2377458</v>
      </c>
      <c r="AC255" t="s">
        <v>78</v>
      </c>
      <c r="AE255" t="s">
        <v>82</v>
      </c>
    </row>
    <row r="256" spans="1:32" x14ac:dyDescent="0.25">
      <c r="A256">
        <v>270</v>
      </c>
      <c r="B256">
        <v>2021</v>
      </c>
      <c r="C256" t="s">
        <v>127</v>
      </c>
      <c r="D256" t="s">
        <v>128</v>
      </c>
      <c r="E256" t="s">
        <v>129</v>
      </c>
      <c r="F256" t="s">
        <v>128</v>
      </c>
      <c r="G256">
        <v>1</v>
      </c>
      <c r="H256" t="s">
        <v>67</v>
      </c>
      <c r="I256" t="s">
        <v>27</v>
      </c>
      <c r="J256">
        <v>1</v>
      </c>
      <c r="K256" t="s">
        <v>58</v>
      </c>
      <c r="L256" t="s">
        <v>59</v>
      </c>
      <c r="M256" t="s">
        <v>83</v>
      </c>
      <c r="N256" t="s">
        <v>83</v>
      </c>
      <c r="O256">
        <v>4.0999999999999996</v>
      </c>
      <c r="P256">
        <v>6000</v>
      </c>
      <c r="Q256">
        <v>0</v>
      </c>
      <c r="R256">
        <v>10000</v>
      </c>
      <c r="S256">
        <v>0</v>
      </c>
      <c r="T256">
        <v>10000</v>
      </c>
      <c r="U256">
        <v>0</v>
      </c>
      <c r="V256">
        <v>10000</v>
      </c>
      <c r="W256">
        <v>0</v>
      </c>
      <c r="X256">
        <v>10000</v>
      </c>
      <c r="Y256">
        <v>0</v>
      </c>
      <c r="Z256">
        <v>10000</v>
      </c>
      <c r="AA256">
        <v>0</v>
      </c>
      <c r="AB256">
        <v>10000</v>
      </c>
      <c r="AC256" t="s">
        <v>30</v>
      </c>
      <c r="AE256" t="s">
        <v>84</v>
      </c>
    </row>
    <row r="257" spans="1:31" x14ac:dyDescent="0.25">
      <c r="A257">
        <v>282</v>
      </c>
      <c r="B257">
        <v>2021</v>
      </c>
      <c r="C257" t="s">
        <v>127</v>
      </c>
      <c r="D257" t="s">
        <v>128</v>
      </c>
      <c r="E257" t="s">
        <v>129</v>
      </c>
      <c r="F257" t="s">
        <v>128</v>
      </c>
      <c r="G257">
        <v>1</v>
      </c>
      <c r="H257" t="s">
        <v>67</v>
      </c>
      <c r="I257" t="s">
        <v>27</v>
      </c>
      <c r="J257">
        <v>1</v>
      </c>
      <c r="K257" t="s">
        <v>58</v>
      </c>
      <c r="L257" t="s">
        <v>59</v>
      </c>
      <c r="M257" t="s">
        <v>58</v>
      </c>
      <c r="N257" t="s">
        <v>59</v>
      </c>
      <c r="O257">
        <v>4.2</v>
      </c>
      <c r="P257">
        <v>504496</v>
      </c>
      <c r="Q257">
        <v>0</v>
      </c>
      <c r="R257">
        <v>504496</v>
      </c>
      <c r="S257">
        <v>0</v>
      </c>
      <c r="T257">
        <v>504496</v>
      </c>
      <c r="U257">
        <v>0</v>
      </c>
      <c r="V257">
        <v>504496</v>
      </c>
      <c r="W257">
        <v>0</v>
      </c>
      <c r="X257">
        <v>504496</v>
      </c>
      <c r="Y257">
        <v>0</v>
      </c>
      <c r="Z257">
        <v>504496</v>
      </c>
      <c r="AA257">
        <v>0</v>
      </c>
      <c r="AB257">
        <v>504496</v>
      </c>
      <c r="AC257" t="s">
        <v>30</v>
      </c>
      <c r="AE257" t="s">
        <v>85</v>
      </c>
    </row>
    <row r="258" spans="1:31" x14ac:dyDescent="0.25">
      <c r="A258">
        <v>297</v>
      </c>
      <c r="B258">
        <v>2021</v>
      </c>
      <c r="C258" t="s">
        <v>127</v>
      </c>
      <c r="D258" t="s">
        <v>128</v>
      </c>
      <c r="E258" t="s">
        <v>129</v>
      </c>
      <c r="F258" t="s">
        <v>128</v>
      </c>
      <c r="G258">
        <v>1</v>
      </c>
      <c r="H258" t="s">
        <v>67</v>
      </c>
      <c r="I258" t="s">
        <v>32</v>
      </c>
      <c r="J258">
        <v>2</v>
      </c>
      <c r="K258" t="s">
        <v>33</v>
      </c>
      <c r="L258" t="s">
        <v>34</v>
      </c>
      <c r="M258" t="s">
        <v>35</v>
      </c>
      <c r="N258" t="s">
        <v>36</v>
      </c>
      <c r="O258">
        <v>1.1000000000000001</v>
      </c>
      <c r="P258">
        <v>17925668</v>
      </c>
      <c r="Q258">
        <v>0</v>
      </c>
      <c r="R258">
        <v>17345668</v>
      </c>
      <c r="S258">
        <v>0</v>
      </c>
      <c r="T258">
        <v>17495668</v>
      </c>
      <c r="U258">
        <v>0</v>
      </c>
      <c r="V258">
        <v>17620624.68</v>
      </c>
      <c r="W258">
        <v>0</v>
      </c>
      <c r="X258">
        <v>17746830.93</v>
      </c>
      <c r="Y258">
        <v>0</v>
      </c>
      <c r="Z258">
        <v>17874299.239999998</v>
      </c>
      <c r="AA258">
        <v>0</v>
      </c>
      <c r="AB258">
        <v>18003042.23</v>
      </c>
      <c r="AC258" t="s">
        <v>30</v>
      </c>
      <c r="AE258" t="s">
        <v>37</v>
      </c>
    </row>
    <row r="259" spans="1:31" x14ac:dyDescent="0.25">
      <c r="A259">
        <v>316</v>
      </c>
      <c r="B259">
        <v>2021</v>
      </c>
      <c r="C259" t="s">
        <v>127</v>
      </c>
      <c r="D259" t="s">
        <v>128</v>
      </c>
      <c r="E259" t="s">
        <v>129</v>
      </c>
      <c r="F259" t="s">
        <v>128</v>
      </c>
      <c r="G259">
        <v>1</v>
      </c>
      <c r="H259" t="s">
        <v>67</v>
      </c>
      <c r="I259" t="s">
        <v>32</v>
      </c>
      <c r="J259">
        <v>2</v>
      </c>
      <c r="K259" t="s">
        <v>33</v>
      </c>
      <c r="L259" t="s">
        <v>34</v>
      </c>
      <c r="M259" t="s">
        <v>38</v>
      </c>
      <c r="N259" t="s">
        <v>39</v>
      </c>
      <c r="O259">
        <v>1.2</v>
      </c>
      <c r="P259">
        <v>7688021</v>
      </c>
      <c r="Q259">
        <v>0</v>
      </c>
      <c r="R259">
        <v>7588021</v>
      </c>
      <c r="S259">
        <v>0</v>
      </c>
      <c r="T259">
        <v>7538021</v>
      </c>
      <c r="U259">
        <v>0</v>
      </c>
      <c r="V259">
        <v>7588401.21</v>
      </c>
      <c r="W259">
        <v>0</v>
      </c>
      <c r="X259">
        <v>7639285.2199999997</v>
      </c>
      <c r="Y259">
        <v>0</v>
      </c>
      <c r="Z259">
        <v>7690678.0700000003</v>
      </c>
      <c r="AA259">
        <v>0</v>
      </c>
      <c r="AB259">
        <v>7742584.8499999996</v>
      </c>
      <c r="AC259" t="s">
        <v>30</v>
      </c>
      <c r="AE259" t="s">
        <v>40</v>
      </c>
    </row>
    <row r="260" spans="1:31" x14ac:dyDescent="0.25">
      <c r="A260">
        <v>338</v>
      </c>
      <c r="B260">
        <v>2021</v>
      </c>
      <c r="C260" t="s">
        <v>127</v>
      </c>
      <c r="D260" t="s">
        <v>128</v>
      </c>
      <c r="E260" t="s">
        <v>129</v>
      </c>
      <c r="F260" t="s">
        <v>128</v>
      </c>
      <c r="G260">
        <v>1</v>
      </c>
      <c r="H260" t="s">
        <v>67</v>
      </c>
      <c r="I260" t="s">
        <v>32</v>
      </c>
      <c r="J260">
        <v>2</v>
      </c>
      <c r="K260" t="s">
        <v>33</v>
      </c>
      <c r="L260" t="s">
        <v>34</v>
      </c>
      <c r="M260" t="s">
        <v>41</v>
      </c>
      <c r="N260" t="s">
        <v>42</v>
      </c>
      <c r="O260">
        <v>1.3</v>
      </c>
      <c r="P260">
        <v>2911716</v>
      </c>
      <c r="Q260">
        <v>0</v>
      </c>
      <c r="R260">
        <v>2611716</v>
      </c>
      <c r="S260">
        <v>0</v>
      </c>
      <c r="T260">
        <v>2536716</v>
      </c>
      <c r="U260">
        <v>0</v>
      </c>
      <c r="V260">
        <v>2486716</v>
      </c>
      <c r="W260">
        <v>0</v>
      </c>
      <c r="X260">
        <v>2486716</v>
      </c>
      <c r="Y260">
        <v>0</v>
      </c>
      <c r="Z260">
        <v>2486716</v>
      </c>
      <c r="AA260">
        <v>0</v>
      </c>
      <c r="AB260">
        <v>2486716</v>
      </c>
      <c r="AC260" t="s">
        <v>30</v>
      </c>
      <c r="AE260" t="s">
        <v>43</v>
      </c>
    </row>
    <row r="261" spans="1:31" x14ac:dyDescent="0.25">
      <c r="A261">
        <v>351</v>
      </c>
      <c r="B261">
        <v>2021</v>
      </c>
      <c r="C261" t="s">
        <v>127</v>
      </c>
      <c r="D261" t="s">
        <v>128</v>
      </c>
      <c r="E261" t="s">
        <v>129</v>
      </c>
      <c r="F261" t="s">
        <v>128</v>
      </c>
      <c r="G261">
        <v>1</v>
      </c>
      <c r="H261" t="s">
        <v>67</v>
      </c>
      <c r="I261" t="s">
        <v>32</v>
      </c>
      <c r="J261">
        <v>2</v>
      </c>
      <c r="K261" t="s">
        <v>33</v>
      </c>
      <c r="L261" t="s">
        <v>34</v>
      </c>
      <c r="M261" t="s">
        <v>86</v>
      </c>
      <c r="N261" t="s">
        <v>87</v>
      </c>
      <c r="O261">
        <v>1.4</v>
      </c>
      <c r="P261">
        <v>0</v>
      </c>
      <c r="Q261">
        <v>0</v>
      </c>
      <c r="R261">
        <v>0</v>
      </c>
      <c r="S261">
        <v>0</v>
      </c>
      <c r="T261">
        <v>0</v>
      </c>
      <c r="U261">
        <v>0</v>
      </c>
      <c r="V261">
        <v>0</v>
      </c>
      <c r="W261">
        <v>0</v>
      </c>
      <c r="X261">
        <v>0</v>
      </c>
      <c r="Y261">
        <v>0</v>
      </c>
      <c r="Z261">
        <v>0</v>
      </c>
      <c r="AA261">
        <v>0</v>
      </c>
      <c r="AB261">
        <v>0</v>
      </c>
      <c r="AC261" t="s">
        <v>30</v>
      </c>
      <c r="AD261" t="s">
        <v>88</v>
      </c>
      <c r="AE261" t="s">
        <v>89</v>
      </c>
    </row>
    <row r="262" spans="1:31" x14ac:dyDescent="0.25">
      <c r="A262">
        <v>9091</v>
      </c>
      <c r="B262">
        <v>2021</v>
      </c>
      <c r="C262" t="s">
        <v>127</v>
      </c>
      <c r="D262" t="s">
        <v>128</v>
      </c>
      <c r="E262" t="s">
        <v>129</v>
      </c>
      <c r="F262" t="s">
        <v>128</v>
      </c>
      <c r="G262">
        <v>1</v>
      </c>
      <c r="H262" t="s">
        <v>67</v>
      </c>
      <c r="I262" t="s">
        <v>32</v>
      </c>
      <c r="J262">
        <v>2</v>
      </c>
      <c r="K262" t="s">
        <v>44</v>
      </c>
      <c r="L262" t="s">
        <v>45</v>
      </c>
      <c r="O262">
        <v>2.1</v>
      </c>
      <c r="P262">
        <v>9933621.6199999992</v>
      </c>
      <c r="Q262">
        <v>0</v>
      </c>
      <c r="R262">
        <v>9657775.6199999992</v>
      </c>
      <c r="S262">
        <v>0</v>
      </c>
      <c r="T262">
        <v>10029925.02</v>
      </c>
      <c r="U262">
        <v>0</v>
      </c>
      <c r="V262">
        <v>10348040.289999999</v>
      </c>
      <c r="W262">
        <v>0</v>
      </c>
      <c r="X262">
        <v>10680447.23</v>
      </c>
      <c r="Y262">
        <v>0</v>
      </c>
      <c r="Z262">
        <v>11023377.189999999</v>
      </c>
      <c r="AA262">
        <v>0</v>
      </c>
      <c r="AB262">
        <v>11377804.41</v>
      </c>
      <c r="AC262" t="s">
        <v>46</v>
      </c>
      <c r="AE262" t="s">
        <v>199</v>
      </c>
    </row>
    <row r="263" spans="1:31" x14ac:dyDescent="0.25">
      <c r="A263">
        <v>8091</v>
      </c>
      <c r="B263">
        <v>2021</v>
      </c>
      <c r="C263" t="s">
        <v>127</v>
      </c>
      <c r="D263" t="s">
        <v>128</v>
      </c>
      <c r="E263" t="s">
        <v>129</v>
      </c>
      <c r="F263" t="s">
        <v>128</v>
      </c>
      <c r="G263">
        <v>1</v>
      </c>
      <c r="H263" t="s">
        <v>67</v>
      </c>
      <c r="I263" t="s">
        <v>32</v>
      </c>
      <c r="J263">
        <v>2</v>
      </c>
      <c r="K263" t="s">
        <v>47</v>
      </c>
      <c r="L263" t="s">
        <v>48</v>
      </c>
      <c r="O263">
        <v>3.1</v>
      </c>
      <c r="P263">
        <v>0</v>
      </c>
      <c r="Q263">
        <v>0</v>
      </c>
      <c r="R263">
        <v>0</v>
      </c>
      <c r="S263">
        <v>0</v>
      </c>
      <c r="T263">
        <v>250336.89</v>
      </c>
      <c r="U263">
        <v>0</v>
      </c>
      <c r="V263">
        <v>252090.26</v>
      </c>
      <c r="W263">
        <v>0</v>
      </c>
      <c r="X263">
        <v>253861.16</v>
      </c>
      <c r="Y263">
        <v>0</v>
      </c>
      <c r="Z263">
        <v>255649.77</v>
      </c>
      <c r="AA263">
        <v>0</v>
      </c>
      <c r="AB263">
        <v>257456.27</v>
      </c>
      <c r="AC263" t="s">
        <v>46</v>
      </c>
      <c r="AE263" t="s">
        <v>200</v>
      </c>
    </row>
    <row r="264" spans="1:31" x14ac:dyDescent="0.25">
      <c r="A264">
        <v>370</v>
      </c>
      <c r="B264">
        <v>2021</v>
      </c>
      <c r="C264" t="s">
        <v>127</v>
      </c>
      <c r="D264" t="s">
        <v>128</v>
      </c>
      <c r="E264" t="s">
        <v>129</v>
      </c>
      <c r="F264" t="s">
        <v>128</v>
      </c>
      <c r="G264">
        <v>1</v>
      </c>
      <c r="H264" t="s">
        <v>67</v>
      </c>
      <c r="I264" t="s">
        <v>32</v>
      </c>
      <c r="J264">
        <v>2</v>
      </c>
      <c r="K264" t="s">
        <v>49</v>
      </c>
      <c r="L264" t="s">
        <v>50</v>
      </c>
      <c r="M264" t="s">
        <v>54</v>
      </c>
      <c r="N264" t="s">
        <v>55</v>
      </c>
      <c r="O264">
        <v>5</v>
      </c>
      <c r="P264">
        <v>931879</v>
      </c>
      <c r="Q264">
        <v>0</v>
      </c>
      <c r="R264">
        <v>1231879</v>
      </c>
      <c r="S264">
        <v>0</v>
      </c>
      <c r="T264">
        <v>1281879</v>
      </c>
      <c r="U264">
        <v>0</v>
      </c>
      <c r="V264">
        <v>1331879</v>
      </c>
      <c r="W264">
        <v>0</v>
      </c>
      <c r="X264">
        <v>1381879</v>
      </c>
      <c r="Y264">
        <v>0</v>
      </c>
      <c r="Z264">
        <v>1431879</v>
      </c>
      <c r="AA264">
        <v>0</v>
      </c>
      <c r="AB264">
        <v>1481879</v>
      </c>
      <c r="AC264" t="s">
        <v>30</v>
      </c>
      <c r="AE264" t="s">
        <v>56</v>
      </c>
    </row>
    <row r="265" spans="1:31" x14ac:dyDescent="0.25">
      <c r="A265">
        <v>394</v>
      </c>
      <c r="B265">
        <v>2021</v>
      </c>
      <c r="C265" t="s">
        <v>127</v>
      </c>
      <c r="D265" t="s">
        <v>128</v>
      </c>
      <c r="E265" t="s">
        <v>129</v>
      </c>
      <c r="F265" t="s">
        <v>128</v>
      </c>
      <c r="G265">
        <v>1</v>
      </c>
      <c r="H265" t="s">
        <v>67</v>
      </c>
      <c r="I265" t="s">
        <v>32</v>
      </c>
      <c r="J265">
        <v>2</v>
      </c>
      <c r="K265" t="s">
        <v>49</v>
      </c>
      <c r="L265" t="s">
        <v>50</v>
      </c>
      <c r="M265" t="s">
        <v>51</v>
      </c>
      <c r="N265" t="s">
        <v>52</v>
      </c>
      <c r="O265">
        <v>5.0999999999999996</v>
      </c>
      <c r="P265">
        <v>10554617</v>
      </c>
      <c r="Q265">
        <v>0</v>
      </c>
      <c r="R265">
        <v>10204617</v>
      </c>
      <c r="S265">
        <v>0</v>
      </c>
      <c r="T265">
        <v>11364144</v>
      </c>
      <c r="U265">
        <v>0</v>
      </c>
      <c r="V265">
        <v>11339144</v>
      </c>
      <c r="W265">
        <v>0</v>
      </c>
      <c r="X265">
        <v>11314144</v>
      </c>
      <c r="Y265">
        <v>0</v>
      </c>
      <c r="Z265">
        <v>11289144</v>
      </c>
      <c r="AA265">
        <v>0</v>
      </c>
      <c r="AB265">
        <v>11264144</v>
      </c>
      <c r="AC265" t="s">
        <v>30</v>
      </c>
      <c r="AE265" t="s">
        <v>90</v>
      </c>
    </row>
    <row r="266" spans="1:31" x14ac:dyDescent="0.25">
      <c r="A266">
        <v>196</v>
      </c>
      <c r="B266">
        <v>2021</v>
      </c>
      <c r="C266" t="s">
        <v>127</v>
      </c>
      <c r="D266" t="s">
        <v>128</v>
      </c>
      <c r="E266" t="s">
        <v>129</v>
      </c>
      <c r="F266" t="s">
        <v>128</v>
      </c>
      <c r="G266">
        <v>1</v>
      </c>
      <c r="H266" t="s">
        <v>67</v>
      </c>
      <c r="I266" t="s">
        <v>32</v>
      </c>
      <c r="J266">
        <v>2</v>
      </c>
      <c r="K266" t="s">
        <v>49</v>
      </c>
      <c r="L266" t="s">
        <v>50</v>
      </c>
      <c r="M266" t="s">
        <v>91</v>
      </c>
      <c r="N266" t="s">
        <v>92</v>
      </c>
      <c r="O266">
        <v>5.2</v>
      </c>
      <c r="P266">
        <v>3715351</v>
      </c>
      <c r="Q266">
        <v>0</v>
      </c>
      <c r="R266">
        <v>3715351</v>
      </c>
      <c r="S266">
        <v>0</v>
      </c>
      <c r="T266">
        <v>3782227</v>
      </c>
      <c r="U266">
        <v>0</v>
      </c>
      <c r="V266">
        <v>3850307</v>
      </c>
      <c r="W266">
        <v>0</v>
      </c>
      <c r="X266">
        <v>3919613</v>
      </c>
      <c r="Y266">
        <v>0</v>
      </c>
      <c r="Z266">
        <v>3990166</v>
      </c>
      <c r="AA266">
        <v>0</v>
      </c>
      <c r="AB266">
        <v>4061989</v>
      </c>
      <c r="AC266" t="s">
        <v>78</v>
      </c>
      <c r="AD266" t="s">
        <v>93</v>
      </c>
      <c r="AE266" t="s">
        <v>94</v>
      </c>
    </row>
    <row r="267" spans="1:31" x14ac:dyDescent="0.25">
      <c r="A267">
        <v>404</v>
      </c>
      <c r="B267">
        <v>2021</v>
      </c>
      <c r="C267" t="s">
        <v>127</v>
      </c>
      <c r="D267" t="s">
        <v>128</v>
      </c>
      <c r="E267" t="s">
        <v>129</v>
      </c>
      <c r="F267" t="s">
        <v>128</v>
      </c>
      <c r="G267">
        <v>2</v>
      </c>
      <c r="H267" t="s">
        <v>26</v>
      </c>
      <c r="I267" t="s">
        <v>27</v>
      </c>
      <c r="J267">
        <v>1</v>
      </c>
      <c r="K267" t="s">
        <v>28</v>
      </c>
      <c r="L267" t="s">
        <v>29</v>
      </c>
      <c r="O267">
        <v>3.2</v>
      </c>
      <c r="P267">
        <v>3312234</v>
      </c>
      <c r="Q267">
        <v>0</v>
      </c>
      <c r="R267">
        <v>2212234</v>
      </c>
      <c r="S267">
        <v>0</v>
      </c>
      <c r="T267">
        <v>3712234</v>
      </c>
      <c r="U267">
        <v>0</v>
      </c>
      <c r="V267">
        <v>4212234</v>
      </c>
      <c r="W267">
        <v>0</v>
      </c>
      <c r="X267">
        <v>4412234</v>
      </c>
      <c r="Y267">
        <v>0</v>
      </c>
      <c r="Z267">
        <v>4512234</v>
      </c>
      <c r="AA267">
        <v>0</v>
      </c>
      <c r="AB267">
        <v>4562234</v>
      </c>
      <c r="AC267" t="s">
        <v>30</v>
      </c>
      <c r="AE267" t="s">
        <v>104</v>
      </c>
    </row>
    <row r="268" spans="1:31" x14ac:dyDescent="0.25">
      <c r="A268">
        <v>317</v>
      </c>
      <c r="B268">
        <v>2021</v>
      </c>
      <c r="C268" t="s">
        <v>127</v>
      </c>
      <c r="D268" t="s">
        <v>128</v>
      </c>
      <c r="E268" t="s">
        <v>129</v>
      </c>
      <c r="F268" t="s">
        <v>128</v>
      </c>
      <c r="G268">
        <v>2</v>
      </c>
      <c r="H268" t="s">
        <v>26</v>
      </c>
      <c r="I268" t="s">
        <v>32</v>
      </c>
      <c r="J268">
        <v>2</v>
      </c>
      <c r="K268" t="s">
        <v>33</v>
      </c>
      <c r="L268" t="s">
        <v>34</v>
      </c>
      <c r="M268" t="s">
        <v>38</v>
      </c>
      <c r="N268" t="s">
        <v>39</v>
      </c>
      <c r="O268">
        <v>1.2</v>
      </c>
      <c r="P268">
        <v>505739</v>
      </c>
      <c r="Q268">
        <v>0</v>
      </c>
      <c r="R268">
        <v>430739</v>
      </c>
      <c r="S268">
        <v>0</v>
      </c>
      <c r="T268">
        <v>505739</v>
      </c>
      <c r="U268">
        <v>0</v>
      </c>
      <c r="V268">
        <v>510796.39</v>
      </c>
      <c r="W268">
        <v>0</v>
      </c>
      <c r="X268">
        <v>515904.35</v>
      </c>
      <c r="Y268">
        <v>0</v>
      </c>
      <c r="Z268">
        <v>521063.39</v>
      </c>
      <c r="AA268">
        <v>0</v>
      </c>
      <c r="AB268">
        <v>526274.02</v>
      </c>
      <c r="AC268" t="s">
        <v>30</v>
      </c>
      <c r="AE268" t="s">
        <v>40</v>
      </c>
    </row>
    <row r="269" spans="1:31" x14ac:dyDescent="0.25">
      <c r="A269">
        <v>202</v>
      </c>
      <c r="B269">
        <v>2021</v>
      </c>
      <c r="C269" t="s">
        <v>127</v>
      </c>
      <c r="D269" t="s">
        <v>128</v>
      </c>
      <c r="E269" t="s">
        <v>129</v>
      </c>
      <c r="F269" t="s">
        <v>128</v>
      </c>
      <c r="G269">
        <v>2</v>
      </c>
      <c r="H269" t="s">
        <v>26</v>
      </c>
      <c r="I269" t="s">
        <v>32</v>
      </c>
      <c r="J269">
        <v>2</v>
      </c>
      <c r="K269" t="s">
        <v>33</v>
      </c>
      <c r="L269" t="s">
        <v>34</v>
      </c>
      <c r="M269" t="s">
        <v>41</v>
      </c>
      <c r="N269" t="s">
        <v>42</v>
      </c>
      <c r="O269">
        <v>1.3</v>
      </c>
      <c r="P269">
        <v>142588</v>
      </c>
      <c r="Q269">
        <v>0</v>
      </c>
      <c r="R269">
        <v>117588</v>
      </c>
      <c r="S269">
        <v>0</v>
      </c>
      <c r="T269">
        <v>142588</v>
      </c>
      <c r="U269">
        <v>0</v>
      </c>
      <c r="V269">
        <v>142588</v>
      </c>
      <c r="W269">
        <v>0</v>
      </c>
      <c r="X269">
        <v>142588</v>
      </c>
      <c r="Y269">
        <v>0</v>
      </c>
      <c r="Z269">
        <v>142588</v>
      </c>
      <c r="AA269">
        <v>0</v>
      </c>
      <c r="AB269">
        <v>142588</v>
      </c>
      <c r="AC269" t="s">
        <v>30</v>
      </c>
      <c r="AE269" t="s">
        <v>43</v>
      </c>
    </row>
    <row r="270" spans="1:31" x14ac:dyDescent="0.25">
      <c r="A270">
        <v>9092</v>
      </c>
      <c r="B270">
        <v>2021</v>
      </c>
      <c r="C270" t="s">
        <v>127</v>
      </c>
      <c r="D270" t="s">
        <v>128</v>
      </c>
      <c r="E270" t="s">
        <v>129</v>
      </c>
      <c r="F270" t="s">
        <v>128</v>
      </c>
      <c r="G270">
        <v>2</v>
      </c>
      <c r="H270" t="s">
        <v>26</v>
      </c>
      <c r="I270" t="s">
        <v>32</v>
      </c>
      <c r="J270">
        <v>2</v>
      </c>
      <c r="K270" t="s">
        <v>44</v>
      </c>
      <c r="L270" t="s">
        <v>45</v>
      </c>
      <c r="O270">
        <v>2.2000000000000002</v>
      </c>
      <c r="P270">
        <v>207385.79</v>
      </c>
      <c r="Q270">
        <v>0</v>
      </c>
      <c r="R270">
        <v>176390.79</v>
      </c>
      <c r="S270">
        <v>0</v>
      </c>
      <c r="T270">
        <v>214604.76</v>
      </c>
      <c r="U270">
        <v>0</v>
      </c>
      <c r="V270">
        <v>222098.46</v>
      </c>
      <c r="W270">
        <v>0</v>
      </c>
      <c r="X270">
        <v>229821.14</v>
      </c>
      <c r="Y270">
        <v>0</v>
      </c>
      <c r="Z270">
        <v>237844.58</v>
      </c>
      <c r="AA270">
        <v>0</v>
      </c>
      <c r="AB270">
        <v>246107.93</v>
      </c>
      <c r="AC270" t="s">
        <v>46</v>
      </c>
      <c r="AE270" t="s">
        <v>199</v>
      </c>
    </row>
    <row r="271" spans="1:31" x14ac:dyDescent="0.25">
      <c r="A271">
        <v>8092</v>
      </c>
      <c r="B271">
        <v>2021</v>
      </c>
      <c r="C271" t="s">
        <v>127</v>
      </c>
      <c r="D271" t="s">
        <v>128</v>
      </c>
      <c r="E271" t="s">
        <v>129</v>
      </c>
      <c r="F271" t="s">
        <v>128</v>
      </c>
      <c r="G271">
        <v>2</v>
      </c>
      <c r="H271" t="s">
        <v>26</v>
      </c>
      <c r="I271" t="s">
        <v>32</v>
      </c>
      <c r="J271">
        <v>2</v>
      </c>
      <c r="K271" t="s">
        <v>47</v>
      </c>
      <c r="L271" t="s">
        <v>48</v>
      </c>
      <c r="O271">
        <v>3.2</v>
      </c>
      <c r="P271">
        <v>0</v>
      </c>
      <c r="Q271">
        <v>0</v>
      </c>
      <c r="R271">
        <v>0</v>
      </c>
      <c r="S271">
        <v>0</v>
      </c>
      <c r="T271">
        <v>5057.3900000000003</v>
      </c>
      <c r="U271">
        <v>0</v>
      </c>
      <c r="V271">
        <v>5107.96</v>
      </c>
      <c r="W271">
        <v>0</v>
      </c>
      <c r="X271">
        <v>5159.04</v>
      </c>
      <c r="Y271">
        <v>0</v>
      </c>
      <c r="Z271">
        <v>5210.63</v>
      </c>
      <c r="AA271">
        <v>0</v>
      </c>
      <c r="AB271">
        <v>5262.74</v>
      </c>
      <c r="AC271" t="s">
        <v>46</v>
      </c>
      <c r="AE271" t="s">
        <v>200</v>
      </c>
    </row>
    <row r="272" spans="1:31" x14ac:dyDescent="0.25">
      <c r="A272">
        <v>393</v>
      </c>
      <c r="B272">
        <v>2021</v>
      </c>
      <c r="C272" t="s">
        <v>127</v>
      </c>
      <c r="D272" t="s">
        <v>128</v>
      </c>
      <c r="E272" t="s">
        <v>129</v>
      </c>
      <c r="F272" t="s">
        <v>128</v>
      </c>
      <c r="G272">
        <v>2</v>
      </c>
      <c r="H272" t="s">
        <v>26</v>
      </c>
      <c r="I272" t="s">
        <v>32</v>
      </c>
      <c r="J272">
        <v>2</v>
      </c>
      <c r="K272" t="s">
        <v>49</v>
      </c>
      <c r="L272" t="s">
        <v>50</v>
      </c>
      <c r="M272" t="s">
        <v>51</v>
      </c>
      <c r="N272" t="s">
        <v>52</v>
      </c>
      <c r="O272">
        <v>4</v>
      </c>
      <c r="P272">
        <v>2456323</v>
      </c>
      <c r="Q272">
        <v>0</v>
      </c>
      <c r="R272">
        <v>2256323</v>
      </c>
      <c r="S272">
        <v>0</v>
      </c>
      <c r="T272">
        <v>3006323</v>
      </c>
      <c r="U272">
        <v>0</v>
      </c>
      <c r="V272">
        <v>3256323</v>
      </c>
      <c r="W272">
        <v>0</v>
      </c>
      <c r="X272">
        <v>3356323</v>
      </c>
      <c r="Y272">
        <v>0</v>
      </c>
      <c r="Z272">
        <v>3406323</v>
      </c>
      <c r="AA272">
        <v>0</v>
      </c>
      <c r="AB272">
        <v>3431323</v>
      </c>
      <c r="AC272" t="s">
        <v>30</v>
      </c>
      <c r="AE272" t="s">
        <v>53</v>
      </c>
    </row>
    <row r="273" spans="1:31" x14ac:dyDescent="0.25">
      <c r="A273">
        <v>204</v>
      </c>
      <c r="B273">
        <v>2021</v>
      </c>
      <c r="C273" t="s">
        <v>127</v>
      </c>
      <c r="D273" t="s">
        <v>128</v>
      </c>
      <c r="E273" t="s">
        <v>129</v>
      </c>
      <c r="F273" t="s">
        <v>128</v>
      </c>
      <c r="G273">
        <v>2</v>
      </c>
      <c r="H273" t="s">
        <v>26</v>
      </c>
      <c r="I273" t="s">
        <v>32</v>
      </c>
      <c r="J273">
        <v>2</v>
      </c>
      <c r="K273" t="s">
        <v>49</v>
      </c>
      <c r="L273" t="s">
        <v>50</v>
      </c>
      <c r="M273" t="s">
        <v>54</v>
      </c>
      <c r="N273" t="s">
        <v>55</v>
      </c>
      <c r="O273">
        <v>4.2</v>
      </c>
      <c r="P273">
        <v>3060</v>
      </c>
      <c r="Q273">
        <v>0</v>
      </c>
      <c r="R273">
        <v>3060</v>
      </c>
      <c r="S273">
        <v>0</v>
      </c>
      <c r="T273">
        <v>3060</v>
      </c>
      <c r="U273">
        <v>0</v>
      </c>
      <c r="V273">
        <v>3060</v>
      </c>
      <c r="W273">
        <v>0</v>
      </c>
      <c r="X273">
        <v>3060</v>
      </c>
      <c r="Y273">
        <v>0</v>
      </c>
      <c r="Z273">
        <v>3060</v>
      </c>
      <c r="AA273">
        <v>0</v>
      </c>
      <c r="AB273">
        <v>3060</v>
      </c>
      <c r="AC273" t="s">
        <v>30</v>
      </c>
      <c r="AE273" t="s">
        <v>56</v>
      </c>
    </row>
    <row r="274" spans="1:31" x14ac:dyDescent="0.25">
      <c r="A274">
        <v>198</v>
      </c>
      <c r="B274">
        <v>2021</v>
      </c>
      <c r="C274" t="s">
        <v>127</v>
      </c>
      <c r="D274" t="s">
        <v>128</v>
      </c>
      <c r="E274" t="s">
        <v>129</v>
      </c>
      <c r="F274" t="s">
        <v>128</v>
      </c>
      <c r="G274">
        <v>3</v>
      </c>
      <c r="H274" t="s">
        <v>57</v>
      </c>
      <c r="I274" t="s">
        <v>27</v>
      </c>
      <c r="J274">
        <v>1</v>
      </c>
      <c r="K274" t="s">
        <v>71</v>
      </c>
      <c r="L274" t="s">
        <v>72</v>
      </c>
      <c r="O274">
        <v>1</v>
      </c>
      <c r="P274">
        <v>733854</v>
      </c>
      <c r="Q274">
        <v>0</v>
      </c>
      <c r="R274">
        <v>733854</v>
      </c>
      <c r="S274">
        <v>0</v>
      </c>
      <c r="T274">
        <v>733854</v>
      </c>
      <c r="U274">
        <v>0</v>
      </c>
      <c r="V274">
        <v>733854</v>
      </c>
      <c r="W274">
        <v>0</v>
      </c>
      <c r="X274">
        <v>733854</v>
      </c>
      <c r="Y274">
        <v>0</v>
      </c>
      <c r="Z274">
        <v>733854</v>
      </c>
      <c r="AA274">
        <v>0</v>
      </c>
      <c r="AB274">
        <v>733854</v>
      </c>
      <c r="AC274" t="s">
        <v>30</v>
      </c>
      <c r="AE274" t="s">
        <v>126</v>
      </c>
    </row>
    <row r="275" spans="1:31" x14ac:dyDescent="0.25">
      <c r="A275">
        <v>206</v>
      </c>
      <c r="B275">
        <v>2021</v>
      </c>
      <c r="C275" t="s">
        <v>127</v>
      </c>
      <c r="D275" t="s">
        <v>128</v>
      </c>
      <c r="E275" t="s">
        <v>129</v>
      </c>
      <c r="F275" t="s">
        <v>128</v>
      </c>
      <c r="G275">
        <v>3</v>
      </c>
      <c r="H275" t="s">
        <v>57</v>
      </c>
      <c r="I275" t="s">
        <v>27</v>
      </c>
      <c r="J275">
        <v>1</v>
      </c>
      <c r="K275" t="s">
        <v>58</v>
      </c>
      <c r="L275" t="s">
        <v>59</v>
      </c>
      <c r="M275" t="s">
        <v>60</v>
      </c>
      <c r="N275" t="s">
        <v>61</v>
      </c>
      <c r="O275">
        <v>3.1</v>
      </c>
      <c r="P275">
        <v>837053</v>
      </c>
      <c r="Q275">
        <v>0</v>
      </c>
      <c r="R275">
        <v>837053</v>
      </c>
      <c r="S275">
        <v>0</v>
      </c>
      <c r="T275">
        <v>837053</v>
      </c>
      <c r="U275">
        <v>0</v>
      </c>
      <c r="V275">
        <v>837053</v>
      </c>
      <c r="W275">
        <v>0</v>
      </c>
      <c r="X275">
        <v>837053</v>
      </c>
      <c r="Y275">
        <v>0</v>
      </c>
      <c r="Z275">
        <v>837053</v>
      </c>
      <c r="AA275">
        <v>0</v>
      </c>
      <c r="AB275">
        <v>837053</v>
      </c>
      <c r="AC275" t="s">
        <v>30</v>
      </c>
      <c r="AE275" t="s">
        <v>62</v>
      </c>
    </row>
    <row r="276" spans="1:31" x14ac:dyDescent="0.25">
      <c r="A276">
        <v>283</v>
      </c>
      <c r="B276">
        <v>2021</v>
      </c>
      <c r="C276" t="s">
        <v>127</v>
      </c>
      <c r="D276" t="s">
        <v>128</v>
      </c>
      <c r="E276" t="s">
        <v>129</v>
      </c>
      <c r="F276" t="s">
        <v>128</v>
      </c>
      <c r="G276">
        <v>3</v>
      </c>
      <c r="H276" t="s">
        <v>57</v>
      </c>
      <c r="I276" t="s">
        <v>27</v>
      </c>
      <c r="J276">
        <v>1</v>
      </c>
      <c r="K276" t="s">
        <v>58</v>
      </c>
      <c r="L276" t="s">
        <v>59</v>
      </c>
      <c r="M276" t="s">
        <v>58</v>
      </c>
      <c r="N276" t="s">
        <v>59</v>
      </c>
      <c r="O276">
        <v>3.2</v>
      </c>
      <c r="P276">
        <v>8220967</v>
      </c>
      <c r="Q276">
        <v>0</v>
      </c>
      <c r="R276">
        <v>8220967</v>
      </c>
      <c r="S276">
        <v>0</v>
      </c>
      <c r="T276">
        <v>8220967</v>
      </c>
      <c r="U276">
        <v>0</v>
      </c>
      <c r="V276">
        <v>8220967</v>
      </c>
      <c r="W276">
        <v>0</v>
      </c>
      <c r="X276">
        <v>8220967</v>
      </c>
      <c r="Y276">
        <v>0</v>
      </c>
      <c r="Z276">
        <v>8220967</v>
      </c>
      <c r="AA276">
        <v>0</v>
      </c>
      <c r="AB276">
        <v>8220967</v>
      </c>
      <c r="AC276" t="s">
        <v>30</v>
      </c>
      <c r="AE276" t="s">
        <v>63</v>
      </c>
    </row>
    <row r="277" spans="1:31" x14ac:dyDescent="0.25">
      <c r="A277">
        <v>298</v>
      </c>
      <c r="B277">
        <v>2021</v>
      </c>
      <c r="C277" t="s">
        <v>127</v>
      </c>
      <c r="D277" t="s">
        <v>128</v>
      </c>
      <c r="E277" t="s">
        <v>129</v>
      </c>
      <c r="F277" t="s">
        <v>128</v>
      </c>
      <c r="G277">
        <v>3</v>
      </c>
      <c r="H277" t="s">
        <v>57</v>
      </c>
      <c r="I277" t="s">
        <v>32</v>
      </c>
      <c r="J277">
        <v>2</v>
      </c>
      <c r="K277" t="s">
        <v>33</v>
      </c>
      <c r="L277" t="s">
        <v>34</v>
      </c>
      <c r="M277" t="s">
        <v>35</v>
      </c>
      <c r="N277" t="s">
        <v>36</v>
      </c>
      <c r="O277">
        <v>1.1000000000000001</v>
      </c>
      <c r="P277">
        <v>59996</v>
      </c>
      <c r="Q277">
        <v>0</v>
      </c>
      <c r="R277">
        <v>59996</v>
      </c>
      <c r="S277">
        <v>0</v>
      </c>
      <c r="T277">
        <v>59996</v>
      </c>
      <c r="U277">
        <v>0</v>
      </c>
      <c r="V277">
        <v>60595.96</v>
      </c>
      <c r="W277">
        <v>0</v>
      </c>
      <c r="X277">
        <v>61201.919999999998</v>
      </c>
      <c r="Y277">
        <v>0</v>
      </c>
      <c r="Z277">
        <v>61813.94</v>
      </c>
      <c r="AA277">
        <v>0</v>
      </c>
      <c r="AB277">
        <v>62432.08</v>
      </c>
      <c r="AC277" t="s">
        <v>30</v>
      </c>
      <c r="AE277" t="s">
        <v>37</v>
      </c>
    </row>
    <row r="278" spans="1:31" x14ac:dyDescent="0.25">
      <c r="A278">
        <v>200</v>
      </c>
      <c r="B278">
        <v>2021</v>
      </c>
      <c r="C278" t="s">
        <v>127</v>
      </c>
      <c r="D278" t="s">
        <v>128</v>
      </c>
      <c r="E278" t="s">
        <v>129</v>
      </c>
      <c r="F278" t="s">
        <v>128</v>
      </c>
      <c r="G278">
        <v>3</v>
      </c>
      <c r="H278" t="s">
        <v>57</v>
      </c>
      <c r="I278" t="s">
        <v>32</v>
      </c>
      <c r="J278">
        <v>2</v>
      </c>
      <c r="K278" t="s">
        <v>33</v>
      </c>
      <c r="L278" t="s">
        <v>34</v>
      </c>
      <c r="M278" t="s">
        <v>38</v>
      </c>
      <c r="N278" t="s">
        <v>39</v>
      </c>
      <c r="O278">
        <v>1.2</v>
      </c>
      <c r="P278">
        <v>510594</v>
      </c>
      <c r="Q278">
        <v>0</v>
      </c>
      <c r="R278">
        <v>510594</v>
      </c>
      <c r="S278">
        <v>0</v>
      </c>
      <c r="T278">
        <v>510594</v>
      </c>
      <c r="U278">
        <v>0</v>
      </c>
      <c r="V278">
        <v>515699.94</v>
      </c>
      <c r="W278">
        <v>0</v>
      </c>
      <c r="X278">
        <v>520856.94</v>
      </c>
      <c r="Y278">
        <v>0</v>
      </c>
      <c r="Z278">
        <v>526065.51</v>
      </c>
      <c r="AA278">
        <v>0</v>
      </c>
      <c r="AB278">
        <v>531326.17000000004</v>
      </c>
      <c r="AC278" t="s">
        <v>30</v>
      </c>
      <c r="AE278" t="s">
        <v>40</v>
      </c>
    </row>
    <row r="279" spans="1:31" x14ac:dyDescent="0.25">
      <c r="A279">
        <v>201</v>
      </c>
      <c r="B279">
        <v>2021</v>
      </c>
      <c r="C279" t="s">
        <v>127</v>
      </c>
      <c r="D279" t="s">
        <v>128</v>
      </c>
      <c r="E279" t="s">
        <v>129</v>
      </c>
      <c r="F279" t="s">
        <v>128</v>
      </c>
      <c r="G279">
        <v>3</v>
      </c>
      <c r="H279" t="s">
        <v>57</v>
      </c>
      <c r="I279" t="s">
        <v>32</v>
      </c>
      <c r="J279">
        <v>2</v>
      </c>
      <c r="K279" t="s">
        <v>33</v>
      </c>
      <c r="L279" t="s">
        <v>34</v>
      </c>
      <c r="M279" t="s">
        <v>41</v>
      </c>
      <c r="N279" t="s">
        <v>42</v>
      </c>
      <c r="O279">
        <v>1.3</v>
      </c>
      <c r="P279">
        <v>512749</v>
      </c>
      <c r="Q279">
        <v>0</v>
      </c>
      <c r="R279">
        <v>512749</v>
      </c>
      <c r="S279">
        <v>0</v>
      </c>
      <c r="T279">
        <v>512749</v>
      </c>
      <c r="U279">
        <v>0</v>
      </c>
      <c r="V279">
        <v>512749</v>
      </c>
      <c r="W279">
        <v>0</v>
      </c>
      <c r="X279">
        <v>512749</v>
      </c>
      <c r="Y279">
        <v>0</v>
      </c>
      <c r="Z279">
        <v>512749</v>
      </c>
      <c r="AA279">
        <v>0</v>
      </c>
      <c r="AB279">
        <v>512749</v>
      </c>
      <c r="AC279" t="s">
        <v>30</v>
      </c>
      <c r="AE279" t="s">
        <v>43</v>
      </c>
    </row>
    <row r="280" spans="1:31" x14ac:dyDescent="0.25">
      <c r="A280">
        <v>9093</v>
      </c>
      <c r="B280">
        <v>2021</v>
      </c>
      <c r="C280" t="s">
        <v>127</v>
      </c>
      <c r="D280" t="s">
        <v>128</v>
      </c>
      <c r="E280" t="s">
        <v>129</v>
      </c>
      <c r="F280" t="s">
        <v>128</v>
      </c>
      <c r="G280">
        <v>3</v>
      </c>
      <c r="H280" t="s">
        <v>57</v>
      </c>
      <c r="I280" t="s">
        <v>32</v>
      </c>
      <c r="J280">
        <v>2</v>
      </c>
      <c r="K280" t="s">
        <v>44</v>
      </c>
      <c r="L280" t="s">
        <v>45</v>
      </c>
      <c r="O280">
        <v>2.1</v>
      </c>
      <c r="P280">
        <v>254892.91</v>
      </c>
      <c r="Q280">
        <v>0</v>
      </c>
      <c r="R280">
        <v>254892.91</v>
      </c>
      <c r="S280">
        <v>0</v>
      </c>
      <c r="T280">
        <v>263566.25</v>
      </c>
      <c r="U280">
        <v>0</v>
      </c>
      <c r="V280">
        <v>272542.86</v>
      </c>
      <c r="W280">
        <v>0</v>
      </c>
      <c r="X280">
        <v>281783.27</v>
      </c>
      <c r="Y280">
        <v>0</v>
      </c>
      <c r="Z280">
        <v>291391.34000000003</v>
      </c>
      <c r="AA280">
        <v>0</v>
      </c>
      <c r="AB280">
        <v>301275.65000000002</v>
      </c>
      <c r="AC280" t="s">
        <v>46</v>
      </c>
      <c r="AE280" t="s">
        <v>199</v>
      </c>
    </row>
    <row r="281" spans="1:31" x14ac:dyDescent="0.25">
      <c r="A281">
        <v>8093</v>
      </c>
      <c r="B281">
        <v>2021</v>
      </c>
      <c r="C281" t="s">
        <v>127</v>
      </c>
      <c r="D281" t="s">
        <v>128</v>
      </c>
      <c r="E281" t="s">
        <v>129</v>
      </c>
      <c r="F281" t="s">
        <v>128</v>
      </c>
      <c r="G281">
        <v>3</v>
      </c>
      <c r="H281" t="s">
        <v>57</v>
      </c>
      <c r="I281" t="s">
        <v>32</v>
      </c>
      <c r="J281">
        <v>2</v>
      </c>
      <c r="K281" t="s">
        <v>47</v>
      </c>
      <c r="L281" t="s">
        <v>48</v>
      </c>
      <c r="O281">
        <v>3.1</v>
      </c>
      <c r="P281">
        <v>0</v>
      </c>
      <c r="Q281">
        <v>0</v>
      </c>
      <c r="R281">
        <v>0</v>
      </c>
      <c r="S281">
        <v>0</v>
      </c>
      <c r="T281">
        <v>5705.9</v>
      </c>
      <c r="U281">
        <v>0</v>
      </c>
      <c r="V281">
        <v>5762.96</v>
      </c>
      <c r="W281">
        <v>0</v>
      </c>
      <c r="X281">
        <v>5820.59</v>
      </c>
      <c r="Y281">
        <v>0</v>
      </c>
      <c r="Z281">
        <v>5878.8</v>
      </c>
      <c r="AA281">
        <v>0</v>
      </c>
      <c r="AB281">
        <v>5937.58</v>
      </c>
      <c r="AC281" t="s">
        <v>46</v>
      </c>
      <c r="AE281" t="s">
        <v>200</v>
      </c>
    </row>
    <row r="282" spans="1:31" x14ac:dyDescent="0.25">
      <c r="A282">
        <v>203</v>
      </c>
      <c r="B282">
        <v>2021</v>
      </c>
      <c r="C282" t="s">
        <v>127</v>
      </c>
      <c r="D282" t="s">
        <v>128</v>
      </c>
      <c r="E282" t="s">
        <v>129</v>
      </c>
      <c r="F282" t="s">
        <v>128</v>
      </c>
      <c r="G282">
        <v>3</v>
      </c>
      <c r="H282" t="s">
        <v>57</v>
      </c>
      <c r="I282" t="s">
        <v>32</v>
      </c>
      <c r="J282">
        <v>2</v>
      </c>
      <c r="K282" t="s">
        <v>49</v>
      </c>
      <c r="L282" t="s">
        <v>50</v>
      </c>
      <c r="M282" t="s">
        <v>54</v>
      </c>
      <c r="N282" t="s">
        <v>55</v>
      </c>
      <c r="O282">
        <v>5.0999999999999996</v>
      </c>
      <c r="P282">
        <v>8559686</v>
      </c>
      <c r="Q282">
        <v>0</v>
      </c>
      <c r="R282">
        <v>8546893</v>
      </c>
      <c r="S282">
        <v>0</v>
      </c>
      <c r="T282">
        <v>8532514</v>
      </c>
      <c r="U282">
        <v>0</v>
      </c>
      <c r="V282">
        <v>8517774</v>
      </c>
      <c r="W282">
        <v>0</v>
      </c>
      <c r="X282">
        <v>8502713</v>
      </c>
      <c r="Y282">
        <v>0</v>
      </c>
      <c r="Z282">
        <v>8487226</v>
      </c>
      <c r="AA282">
        <v>0</v>
      </c>
      <c r="AB282">
        <v>8471405</v>
      </c>
      <c r="AC282" t="s">
        <v>30</v>
      </c>
      <c r="AE282" t="s">
        <v>56</v>
      </c>
    </row>
    <row r="283" spans="1:31" x14ac:dyDescent="0.25">
      <c r="A283">
        <v>205</v>
      </c>
      <c r="B283">
        <v>2021</v>
      </c>
      <c r="C283" t="s">
        <v>127</v>
      </c>
      <c r="D283" t="s">
        <v>128</v>
      </c>
      <c r="E283" t="s">
        <v>129</v>
      </c>
      <c r="F283" t="s">
        <v>128</v>
      </c>
      <c r="G283">
        <v>3</v>
      </c>
      <c r="H283" t="s">
        <v>57</v>
      </c>
      <c r="I283" t="s">
        <v>32</v>
      </c>
      <c r="J283">
        <v>2</v>
      </c>
      <c r="K283" t="s">
        <v>49</v>
      </c>
      <c r="L283" t="s">
        <v>50</v>
      </c>
      <c r="M283" t="s">
        <v>51</v>
      </c>
      <c r="N283" t="s">
        <v>52</v>
      </c>
      <c r="O283">
        <v>5.2</v>
      </c>
      <c r="P283">
        <v>-93251</v>
      </c>
      <c r="Q283">
        <v>0</v>
      </c>
      <c r="R283">
        <v>-93251</v>
      </c>
      <c r="S283">
        <v>0</v>
      </c>
      <c r="T283">
        <v>-93251</v>
      </c>
      <c r="U283">
        <v>0</v>
      </c>
      <c r="V283">
        <v>-93251</v>
      </c>
      <c r="W283">
        <v>0</v>
      </c>
      <c r="X283">
        <v>-93251</v>
      </c>
      <c r="Y283">
        <v>0</v>
      </c>
      <c r="Z283">
        <v>-93251</v>
      </c>
      <c r="AA283">
        <v>0</v>
      </c>
      <c r="AB283">
        <v>-93251</v>
      </c>
      <c r="AC283" t="s">
        <v>30</v>
      </c>
      <c r="AE283" t="s">
        <v>53</v>
      </c>
    </row>
    <row r="284" spans="1:31" x14ac:dyDescent="0.25">
      <c r="A284">
        <v>249</v>
      </c>
      <c r="B284">
        <v>2021</v>
      </c>
      <c r="C284" t="s">
        <v>130</v>
      </c>
      <c r="D284" t="s">
        <v>131</v>
      </c>
      <c r="E284" t="s">
        <v>132</v>
      </c>
      <c r="F284" t="s">
        <v>131</v>
      </c>
      <c r="G284">
        <v>1</v>
      </c>
      <c r="H284" t="s">
        <v>67</v>
      </c>
      <c r="I284" t="s">
        <v>27</v>
      </c>
      <c r="J284">
        <v>1</v>
      </c>
      <c r="K284" t="s">
        <v>71</v>
      </c>
      <c r="L284" t="s">
        <v>72</v>
      </c>
      <c r="O284">
        <v>2</v>
      </c>
      <c r="P284">
        <v>10615544</v>
      </c>
      <c r="Q284">
        <v>0</v>
      </c>
      <c r="R284">
        <v>10815544</v>
      </c>
      <c r="S284">
        <v>0</v>
      </c>
      <c r="T284">
        <v>10923544</v>
      </c>
      <c r="U284">
        <v>0</v>
      </c>
      <c r="V284">
        <v>11031544</v>
      </c>
      <c r="W284">
        <v>0</v>
      </c>
      <c r="X284">
        <v>11139544</v>
      </c>
      <c r="Y284">
        <v>0</v>
      </c>
      <c r="Z284">
        <v>11247544</v>
      </c>
      <c r="AA284">
        <v>0</v>
      </c>
      <c r="AB284">
        <v>11355544</v>
      </c>
      <c r="AC284" t="s">
        <v>30</v>
      </c>
      <c r="AE284" t="s">
        <v>126</v>
      </c>
    </row>
    <row r="285" spans="1:31" x14ac:dyDescent="0.25">
      <c r="A285">
        <v>271</v>
      </c>
      <c r="B285">
        <v>2021</v>
      </c>
      <c r="C285" t="s">
        <v>130</v>
      </c>
      <c r="D285" t="s">
        <v>131</v>
      </c>
      <c r="E285" t="s">
        <v>132</v>
      </c>
      <c r="F285" t="s">
        <v>131</v>
      </c>
      <c r="G285">
        <v>1</v>
      </c>
      <c r="H285" t="s">
        <v>67</v>
      </c>
      <c r="I285" t="s">
        <v>27</v>
      </c>
      <c r="J285">
        <v>1</v>
      </c>
      <c r="K285" t="s">
        <v>58</v>
      </c>
      <c r="L285" t="s">
        <v>59</v>
      </c>
      <c r="M285" t="s">
        <v>83</v>
      </c>
      <c r="N285" t="s">
        <v>83</v>
      </c>
      <c r="O285">
        <v>4.0999999999999996</v>
      </c>
      <c r="P285">
        <v>2000000</v>
      </c>
      <c r="Q285">
        <v>0</v>
      </c>
      <c r="R285">
        <v>10500000</v>
      </c>
      <c r="S285">
        <v>0</v>
      </c>
      <c r="T285">
        <v>10605000</v>
      </c>
      <c r="U285">
        <v>0</v>
      </c>
      <c r="V285">
        <v>10710000</v>
      </c>
      <c r="W285">
        <v>0</v>
      </c>
      <c r="X285">
        <v>10815000</v>
      </c>
      <c r="Y285">
        <v>0</v>
      </c>
      <c r="Z285">
        <v>10920000</v>
      </c>
      <c r="AA285">
        <v>0</v>
      </c>
      <c r="AB285">
        <v>11025000</v>
      </c>
      <c r="AC285" t="s">
        <v>30</v>
      </c>
      <c r="AE285" t="s">
        <v>84</v>
      </c>
    </row>
    <row r="286" spans="1:31" x14ac:dyDescent="0.25">
      <c r="A286">
        <v>284</v>
      </c>
      <c r="B286">
        <v>2021</v>
      </c>
      <c r="C286" t="s">
        <v>130</v>
      </c>
      <c r="D286" t="s">
        <v>131</v>
      </c>
      <c r="E286" t="s">
        <v>132</v>
      </c>
      <c r="F286" t="s">
        <v>131</v>
      </c>
      <c r="G286">
        <v>1</v>
      </c>
      <c r="H286" t="s">
        <v>67</v>
      </c>
      <c r="I286" t="s">
        <v>27</v>
      </c>
      <c r="J286">
        <v>1</v>
      </c>
      <c r="K286" t="s">
        <v>58</v>
      </c>
      <c r="L286" t="s">
        <v>59</v>
      </c>
      <c r="M286" t="s">
        <v>58</v>
      </c>
      <c r="N286" t="s">
        <v>59</v>
      </c>
      <c r="O286">
        <v>4.2</v>
      </c>
      <c r="P286">
        <v>11755916</v>
      </c>
      <c r="Q286">
        <v>0</v>
      </c>
      <c r="R286">
        <v>11755916</v>
      </c>
      <c r="S286">
        <v>0</v>
      </c>
      <c r="T286">
        <v>11755916</v>
      </c>
      <c r="U286">
        <v>0</v>
      </c>
      <c r="V286">
        <v>11755916</v>
      </c>
      <c r="W286">
        <v>0</v>
      </c>
      <c r="X286">
        <v>11755916</v>
      </c>
      <c r="Y286">
        <v>0</v>
      </c>
      <c r="Z286">
        <v>11755916</v>
      </c>
      <c r="AA286">
        <v>0</v>
      </c>
      <c r="AB286">
        <v>11755916</v>
      </c>
      <c r="AC286" t="s">
        <v>30</v>
      </c>
      <c r="AE286" t="s">
        <v>85</v>
      </c>
    </row>
    <row r="287" spans="1:31" x14ac:dyDescent="0.25">
      <c r="A287">
        <v>208</v>
      </c>
      <c r="B287">
        <v>2021</v>
      </c>
      <c r="C287" t="s">
        <v>130</v>
      </c>
      <c r="D287" t="s">
        <v>131</v>
      </c>
      <c r="E287" t="s">
        <v>132</v>
      </c>
      <c r="F287" t="s">
        <v>131</v>
      </c>
      <c r="G287">
        <v>1</v>
      </c>
      <c r="H287" t="s">
        <v>67</v>
      </c>
      <c r="I287" t="s">
        <v>32</v>
      </c>
      <c r="J287">
        <v>2</v>
      </c>
      <c r="K287" t="s">
        <v>33</v>
      </c>
      <c r="L287" t="s">
        <v>34</v>
      </c>
      <c r="M287" t="s">
        <v>35</v>
      </c>
      <c r="N287" t="s">
        <v>36</v>
      </c>
      <c r="O287">
        <v>1.1000000000000001</v>
      </c>
      <c r="P287">
        <v>5373941</v>
      </c>
      <c r="Q287">
        <v>0</v>
      </c>
      <c r="R287">
        <v>5373941</v>
      </c>
      <c r="S287">
        <v>0</v>
      </c>
      <c r="T287">
        <v>5400810</v>
      </c>
      <c r="U287">
        <v>0</v>
      </c>
      <c r="V287">
        <v>5481687.0999999996</v>
      </c>
      <c r="W287">
        <v>0</v>
      </c>
      <c r="X287">
        <v>5536503.9699999997</v>
      </c>
      <c r="Y287">
        <v>0</v>
      </c>
      <c r="Z287">
        <v>5591869.0099999998</v>
      </c>
      <c r="AA287">
        <v>0</v>
      </c>
      <c r="AB287">
        <v>5647787.7000000002</v>
      </c>
      <c r="AC287" t="s">
        <v>30</v>
      </c>
      <c r="AE287" t="s">
        <v>37</v>
      </c>
    </row>
    <row r="288" spans="1:31" x14ac:dyDescent="0.25">
      <c r="A288">
        <v>210</v>
      </c>
      <c r="B288">
        <v>2021</v>
      </c>
      <c r="C288" t="s">
        <v>130</v>
      </c>
      <c r="D288" t="s">
        <v>131</v>
      </c>
      <c r="E288" t="s">
        <v>132</v>
      </c>
      <c r="F288" t="s">
        <v>131</v>
      </c>
      <c r="G288">
        <v>1</v>
      </c>
      <c r="H288" t="s">
        <v>67</v>
      </c>
      <c r="I288" t="s">
        <v>32</v>
      </c>
      <c r="J288">
        <v>2</v>
      </c>
      <c r="K288" t="s">
        <v>33</v>
      </c>
      <c r="L288" t="s">
        <v>34</v>
      </c>
      <c r="M288" t="s">
        <v>38</v>
      </c>
      <c r="N288" t="s">
        <v>39</v>
      </c>
      <c r="O288">
        <v>1.2</v>
      </c>
      <c r="P288">
        <v>107360422</v>
      </c>
      <c r="Q288">
        <v>0</v>
      </c>
      <c r="R288">
        <v>107360422</v>
      </c>
      <c r="S288">
        <v>0</v>
      </c>
      <c r="T288">
        <v>107897224</v>
      </c>
      <c r="U288">
        <v>0</v>
      </c>
      <c r="V288">
        <v>109512998.23999999</v>
      </c>
      <c r="W288">
        <v>0</v>
      </c>
      <c r="X288">
        <v>110608128.22</v>
      </c>
      <c r="Y288">
        <v>0</v>
      </c>
      <c r="Z288">
        <v>111714209.5</v>
      </c>
      <c r="AA288">
        <v>0</v>
      </c>
      <c r="AB288">
        <v>112831351.59999999</v>
      </c>
      <c r="AC288" t="s">
        <v>30</v>
      </c>
      <c r="AE288" t="s">
        <v>40</v>
      </c>
    </row>
    <row r="289" spans="1:31" x14ac:dyDescent="0.25">
      <c r="A289">
        <v>339</v>
      </c>
      <c r="B289">
        <v>2021</v>
      </c>
      <c r="C289" t="s">
        <v>130</v>
      </c>
      <c r="D289" t="s">
        <v>131</v>
      </c>
      <c r="E289" t="s">
        <v>132</v>
      </c>
      <c r="F289" t="s">
        <v>131</v>
      </c>
      <c r="G289">
        <v>1</v>
      </c>
      <c r="H289" t="s">
        <v>67</v>
      </c>
      <c r="I289" t="s">
        <v>32</v>
      </c>
      <c r="J289">
        <v>2</v>
      </c>
      <c r="K289" t="s">
        <v>33</v>
      </c>
      <c r="L289" t="s">
        <v>34</v>
      </c>
      <c r="M289" t="s">
        <v>41</v>
      </c>
      <c r="N289" t="s">
        <v>42</v>
      </c>
      <c r="O289">
        <v>1.3</v>
      </c>
      <c r="P289">
        <v>3574495</v>
      </c>
      <c r="Q289">
        <v>0</v>
      </c>
      <c r="R289">
        <v>3574495</v>
      </c>
      <c r="S289">
        <v>0</v>
      </c>
      <c r="T289">
        <v>3574495</v>
      </c>
      <c r="U289">
        <v>0</v>
      </c>
      <c r="V289">
        <v>3574495</v>
      </c>
      <c r="W289">
        <v>0</v>
      </c>
      <c r="X289">
        <v>3574495</v>
      </c>
      <c r="Y289">
        <v>0</v>
      </c>
      <c r="Z289">
        <v>3574495</v>
      </c>
      <c r="AA289">
        <v>0</v>
      </c>
      <c r="AB289">
        <v>3574495</v>
      </c>
      <c r="AC289" t="s">
        <v>30</v>
      </c>
      <c r="AE289" t="s">
        <v>43</v>
      </c>
    </row>
    <row r="290" spans="1:31" x14ac:dyDescent="0.25">
      <c r="A290">
        <v>352</v>
      </c>
      <c r="B290">
        <v>2021</v>
      </c>
      <c r="C290" t="s">
        <v>130</v>
      </c>
      <c r="D290" t="s">
        <v>131</v>
      </c>
      <c r="E290" t="s">
        <v>132</v>
      </c>
      <c r="F290" t="s">
        <v>131</v>
      </c>
      <c r="G290">
        <v>1</v>
      </c>
      <c r="H290" t="s">
        <v>67</v>
      </c>
      <c r="I290" t="s">
        <v>32</v>
      </c>
      <c r="J290">
        <v>2</v>
      </c>
      <c r="K290" t="s">
        <v>33</v>
      </c>
      <c r="L290" t="s">
        <v>34</v>
      </c>
      <c r="M290" t="s">
        <v>86</v>
      </c>
      <c r="N290" t="s">
        <v>87</v>
      </c>
      <c r="O290">
        <v>1.4</v>
      </c>
      <c r="P290">
        <v>216381</v>
      </c>
      <c r="Q290">
        <v>0</v>
      </c>
      <c r="R290">
        <v>216381</v>
      </c>
      <c r="S290">
        <v>0</v>
      </c>
      <c r="T290">
        <v>216381</v>
      </c>
      <c r="U290">
        <v>0</v>
      </c>
      <c r="V290">
        <v>216381</v>
      </c>
      <c r="W290">
        <v>0</v>
      </c>
      <c r="X290">
        <v>216381</v>
      </c>
      <c r="Y290">
        <v>0</v>
      </c>
      <c r="Z290">
        <v>216381</v>
      </c>
      <c r="AA290">
        <v>0</v>
      </c>
      <c r="AB290">
        <v>216381</v>
      </c>
      <c r="AC290" t="s">
        <v>30</v>
      </c>
      <c r="AD290" t="s">
        <v>88</v>
      </c>
      <c r="AE290" t="s">
        <v>89</v>
      </c>
    </row>
    <row r="291" spans="1:31" x14ac:dyDescent="0.25">
      <c r="A291">
        <v>9101</v>
      </c>
      <c r="B291">
        <v>2021</v>
      </c>
      <c r="C291" t="s">
        <v>130</v>
      </c>
      <c r="D291" t="s">
        <v>131</v>
      </c>
      <c r="E291" t="s">
        <v>132</v>
      </c>
      <c r="F291" t="s">
        <v>131</v>
      </c>
      <c r="G291">
        <v>1</v>
      </c>
      <c r="H291" t="s">
        <v>67</v>
      </c>
      <c r="I291" t="s">
        <v>32</v>
      </c>
      <c r="J291">
        <v>2</v>
      </c>
      <c r="K291" t="s">
        <v>44</v>
      </c>
      <c r="L291" t="s">
        <v>45</v>
      </c>
      <c r="O291">
        <v>2.1</v>
      </c>
      <c r="P291">
        <v>44380646.310000002</v>
      </c>
      <c r="Q291">
        <v>0</v>
      </c>
      <c r="R291">
        <v>44380646.310000002</v>
      </c>
      <c r="S291">
        <v>0</v>
      </c>
      <c r="T291">
        <v>46170184.43</v>
      </c>
      <c r="U291">
        <v>0</v>
      </c>
      <c r="V291">
        <v>48034179.619999997</v>
      </c>
      <c r="W291">
        <v>0</v>
      </c>
      <c r="X291">
        <v>49723915.170000002</v>
      </c>
      <c r="Y291">
        <v>0</v>
      </c>
      <c r="Z291">
        <v>51477887.469999999</v>
      </c>
      <c r="AA291">
        <v>0</v>
      </c>
      <c r="AB291">
        <v>53286372.479999997</v>
      </c>
      <c r="AC291" t="s">
        <v>46</v>
      </c>
      <c r="AE291" t="s">
        <v>199</v>
      </c>
    </row>
    <row r="292" spans="1:31" x14ac:dyDescent="0.25">
      <c r="A292">
        <v>8101</v>
      </c>
      <c r="B292">
        <v>2021</v>
      </c>
      <c r="C292" t="s">
        <v>130</v>
      </c>
      <c r="D292" t="s">
        <v>131</v>
      </c>
      <c r="E292" t="s">
        <v>132</v>
      </c>
      <c r="F292" t="s">
        <v>131</v>
      </c>
      <c r="G292">
        <v>1</v>
      </c>
      <c r="H292" t="s">
        <v>67</v>
      </c>
      <c r="I292" t="s">
        <v>32</v>
      </c>
      <c r="J292">
        <v>2</v>
      </c>
      <c r="K292" t="s">
        <v>47</v>
      </c>
      <c r="L292" t="s">
        <v>48</v>
      </c>
      <c r="O292">
        <v>3.1</v>
      </c>
      <c r="P292">
        <v>0</v>
      </c>
      <c r="Q292">
        <v>0</v>
      </c>
      <c r="R292">
        <v>0</v>
      </c>
      <c r="S292">
        <v>0</v>
      </c>
      <c r="T292">
        <v>1132980.3400000001</v>
      </c>
      <c r="U292">
        <v>0</v>
      </c>
      <c r="V292">
        <v>1149946.8500000001</v>
      </c>
      <c r="W292">
        <v>0</v>
      </c>
      <c r="X292">
        <v>1161446.32</v>
      </c>
      <c r="Y292">
        <v>0</v>
      </c>
      <c r="Z292">
        <v>1173060.79</v>
      </c>
      <c r="AA292">
        <v>0</v>
      </c>
      <c r="AB292">
        <v>1184791.3999999999</v>
      </c>
      <c r="AC292" t="s">
        <v>46</v>
      </c>
      <c r="AE292" t="s">
        <v>200</v>
      </c>
    </row>
    <row r="293" spans="1:31" x14ac:dyDescent="0.25">
      <c r="A293">
        <v>371</v>
      </c>
      <c r="B293">
        <v>2021</v>
      </c>
      <c r="C293" t="s">
        <v>130</v>
      </c>
      <c r="D293" t="s">
        <v>131</v>
      </c>
      <c r="E293" t="s">
        <v>132</v>
      </c>
      <c r="F293" t="s">
        <v>131</v>
      </c>
      <c r="G293">
        <v>1</v>
      </c>
      <c r="H293" t="s">
        <v>67</v>
      </c>
      <c r="I293" t="s">
        <v>32</v>
      </c>
      <c r="J293">
        <v>2</v>
      </c>
      <c r="K293" t="s">
        <v>49</v>
      </c>
      <c r="L293" t="s">
        <v>50</v>
      </c>
      <c r="M293" t="s">
        <v>54</v>
      </c>
      <c r="N293" t="s">
        <v>55</v>
      </c>
      <c r="O293">
        <v>5</v>
      </c>
      <c r="P293">
        <v>630000</v>
      </c>
      <c r="Q293">
        <v>0</v>
      </c>
      <c r="R293">
        <v>630000</v>
      </c>
      <c r="S293">
        <v>0</v>
      </c>
      <c r="T293">
        <v>642600</v>
      </c>
      <c r="U293">
        <v>0</v>
      </c>
      <c r="V293">
        <v>655452</v>
      </c>
      <c r="W293">
        <v>0</v>
      </c>
      <c r="X293">
        <v>668561</v>
      </c>
      <c r="Y293">
        <v>0</v>
      </c>
      <c r="Z293">
        <v>681932</v>
      </c>
      <c r="AA293">
        <v>0</v>
      </c>
      <c r="AB293">
        <v>695571</v>
      </c>
      <c r="AC293" t="s">
        <v>30</v>
      </c>
      <c r="AE293" t="s">
        <v>56</v>
      </c>
    </row>
    <row r="294" spans="1:31" x14ac:dyDescent="0.25">
      <c r="A294">
        <v>396</v>
      </c>
      <c r="B294">
        <v>2021</v>
      </c>
      <c r="C294" t="s">
        <v>130</v>
      </c>
      <c r="D294" t="s">
        <v>131</v>
      </c>
      <c r="E294" t="s">
        <v>132</v>
      </c>
      <c r="F294" t="s">
        <v>131</v>
      </c>
      <c r="G294">
        <v>1</v>
      </c>
      <c r="H294" t="s">
        <v>67</v>
      </c>
      <c r="I294" t="s">
        <v>32</v>
      </c>
      <c r="J294">
        <v>2</v>
      </c>
      <c r="K294" t="s">
        <v>49</v>
      </c>
      <c r="L294" t="s">
        <v>50</v>
      </c>
      <c r="M294" t="s">
        <v>51</v>
      </c>
      <c r="N294" t="s">
        <v>52</v>
      </c>
      <c r="O294">
        <v>5.0999999999999996</v>
      </c>
      <c r="P294">
        <v>-137911291</v>
      </c>
      <c r="Q294">
        <v>0</v>
      </c>
      <c r="R294">
        <v>-129411291</v>
      </c>
      <c r="S294">
        <v>0</v>
      </c>
      <c r="T294">
        <v>-131893694</v>
      </c>
      <c r="U294">
        <v>0</v>
      </c>
      <c r="V294">
        <v>-134420780</v>
      </c>
      <c r="W294">
        <v>0</v>
      </c>
      <c r="X294">
        <v>-136993354</v>
      </c>
      <c r="Y294">
        <v>0</v>
      </c>
      <c r="Z294">
        <v>-139612234</v>
      </c>
      <c r="AA294">
        <v>0</v>
      </c>
      <c r="AB294">
        <v>-142278254</v>
      </c>
      <c r="AC294" t="s">
        <v>30</v>
      </c>
      <c r="AE294" t="s">
        <v>90</v>
      </c>
    </row>
    <row r="295" spans="1:31" x14ac:dyDescent="0.25">
      <c r="A295">
        <v>1</v>
      </c>
      <c r="B295">
        <v>2021</v>
      </c>
      <c r="C295" t="s">
        <v>130</v>
      </c>
      <c r="D295" t="s">
        <v>131</v>
      </c>
      <c r="E295" t="s">
        <v>132</v>
      </c>
      <c r="F295" t="s">
        <v>131</v>
      </c>
      <c r="G295">
        <v>1</v>
      </c>
      <c r="H295" t="s">
        <v>67</v>
      </c>
      <c r="I295" t="s">
        <v>32</v>
      </c>
      <c r="J295">
        <v>2</v>
      </c>
      <c r="K295" t="s">
        <v>49</v>
      </c>
      <c r="L295" t="s">
        <v>50</v>
      </c>
      <c r="M295" t="s">
        <v>91</v>
      </c>
      <c r="N295" t="s">
        <v>92</v>
      </c>
      <c r="O295">
        <v>5.2</v>
      </c>
      <c r="P295">
        <v>886600</v>
      </c>
      <c r="Q295">
        <v>0</v>
      </c>
      <c r="R295">
        <v>886600</v>
      </c>
      <c r="S295">
        <v>0</v>
      </c>
      <c r="T295">
        <v>902559</v>
      </c>
      <c r="U295">
        <v>0</v>
      </c>
      <c r="V295">
        <v>918805</v>
      </c>
      <c r="W295">
        <v>0</v>
      </c>
      <c r="X295">
        <v>935343</v>
      </c>
      <c r="Y295">
        <v>0</v>
      </c>
      <c r="Z295">
        <v>952179</v>
      </c>
      <c r="AA295">
        <v>0</v>
      </c>
      <c r="AB295">
        <v>969318</v>
      </c>
      <c r="AC295" t="s">
        <v>78</v>
      </c>
      <c r="AD295" t="s">
        <v>93</v>
      </c>
      <c r="AE295" t="s">
        <v>94</v>
      </c>
    </row>
    <row r="296" spans="1:31" x14ac:dyDescent="0.25">
      <c r="A296">
        <v>406</v>
      </c>
      <c r="B296">
        <v>2021</v>
      </c>
      <c r="C296" t="s">
        <v>130</v>
      </c>
      <c r="D296" t="s">
        <v>131</v>
      </c>
      <c r="E296" t="s">
        <v>132</v>
      </c>
      <c r="F296" t="s">
        <v>131</v>
      </c>
      <c r="G296">
        <v>2</v>
      </c>
      <c r="H296" t="s">
        <v>26</v>
      </c>
      <c r="I296" t="s">
        <v>27</v>
      </c>
      <c r="J296">
        <v>1</v>
      </c>
      <c r="K296" t="s">
        <v>28</v>
      </c>
      <c r="L296" t="s">
        <v>29</v>
      </c>
      <c r="O296">
        <v>3.2</v>
      </c>
      <c r="P296">
        <v>33547729</v>
      </c>
      <c r="Q296">
        <v>0</v>
      </c>
      <c r="R296">
        <v>33547729</v>
      </c>
      <c r="S296">
        <v>0</v>
      </c>
      <c r="T296">
        <v>33547729</v>
      </c>
      <c r="U296">
        <v>0</v>
      </c>
      <c r="V296">
        <v>33547729</v>
      </c>
      <c r="W296">
        <v>0</v>
      </c>
      <c r="X296">
        <v>33547729</v>
      </c>
      <c r="Y296">
        <v>0</v>
      </c>
      <c r="Z296">
        <v>33547729</v>
      </c>
      <c r="AA296">
        <v>0</v>
      </c>
      <c r="AB296">
        <v>33547729</v>
      </c>
      <c r="AC296" t="s">
        <v>30</v>
      </c>
      <c r="AE296" t="s">
        <v>104</v>
      </c>
    </row>
    <row r="297" spans="1:31" x14ac:dyDescent="0.25">
      <c r="A297">
        <v>318</v>
      </c>
      <c r="B297">
        <v>2021</v>
      </c>
      <c r="C297" t="s">
        <v>130</v>
      </c>
      <c r="D297" t="s">
        <v>131</v>
      </c>
      <c r="E297" t="s">
        <v>132</v>
      </c>
      <c r="F297" t="s">
        <v>131</v>
      </c>
      <c r="G297">
        <v>2</v>
      </c>
      <c r="H297" t="s">
        <v>26</v>
      </c>
      <c r="I297" t="s">
        <v>32</v>
      </c>
      <c r="J297">
        <v>2</v>
      </c>
      <c r="K297" t="s">
        <v>33</v>
      </c>
      <c r="L297" t="s">
        <v>34</v>
      </c>
      <c r="M297" t="s">
        <v>38</v>
      </c>
      <c r="N297" t="s">
        <v>39</v>
      </c>
      <c r="O297">
        <v>1.2</v>
      </c>
      <c r="P297">
        <v>11169749</v>
      </c>
      <c r="Q297">
        <v>0</v>
      </c>
      <c r="R297">
        <v>11169749</v>
      </c>
      <c r="S297">
        <v>0</v>
      </c>
      <c r="T297">
        <v>11169749</v>
      </c>
      <c r="U297">
        <v>0</v>
      </c>
      <c r="V297">
        <v>11281446.49</v>
      </c>
      <c r="W297">
        <v>0</v>
      </c>
      <c r="X297">
        <v>11394260.949999999</v>
      </c>
      <c r="Y297">
        <v>0</v>
      </c>
      <c r="Z297">
        <v>11508203.560000001</v>
      </c>
      <c r="AA297">
        <v>0</v>
      </c>
      <c r="AB297">
        <v>11623285.6</v>
      </c>
      <c r="AC297" t="s">
        <v>30</v>
      </c>
      <c r="AE297" t="s">
        <v>40</v>
      </c>
    </row>
    <row r="298" spans="1:31" x14ac:dyDescent="0.25">
      <c r="A298">
        <v>341</v>
      </c>
      <c r="B298">
        <v>2021</v>
      </c>
      <c r="C298" t="s">
        <v>130</v>
      </c>
      <c r="D298" t="s">
        <v>131</v>
      </c>
      <c r="E298" t="s">
        <v>132</v>
      </c>
      <c r="F298" t="s">
        <v>131</v>
      </c>
      <c r="G298">
        <v>2</v>
      </c>
      <c r="H298" t="s">
        <v>26</v>
      </c>
      <c r="I298" t="s">
        <v>32</v>
      </c>
      <c r="J298">
        <v>2</v>
      </c>
      <c r="K298" t="s">
        <v>33</v>
      </c>
      <c r="L298" t="s">
        <v>34</v>
      </c>
      <c r="M298" t="s">
        <v>41</v>
      </c>
      <c r="N298" t="s">
        <v>42</v>
      </c>
      <c r="O298">
        <v>1.3</v>
      </c>
      <c r="P298">
        <v>523310</v>
      </c>
      <c r="Q298">
        <v>0</v>
      </c>
      <c r="R298">
        <v>523310</v>
      </c>
      <c r="S298">
        <v>0</v>
      </c>
      <c r="T298">
        <v>523310</v>
      </c>
      <c r="U298">
        <v>0</v>
      </c>
      <c r="V298">
        <v>523310</v>
      </c>
      <c r="W298">
        <v>0</v>
      </c>
      <c r="X298">
        <v>523310</v>
      </c>
      <c r="Y298">
        <v>0</v>
      </c>
      <c r="Z298">
        <v>523310</v>
      </c>
      <c r="AA298">
        <v>0</v>
      </c>
      <c r="AB298">
        <v>523310</v>
      </c>
      <c r="AC298" t="s">
        <v>30</v>
      </c>
      <c r="AE298" t="s">
        <v>43</v>
      </c>
    </row>
    <row r="299" spans="1:31" x14ac:dyDescent="0.25">
      <c r="A299">
        <v>9102</v>
      </c>
      <c r="B299">
        <v>2021</v>
      </c>
      <c r="C299" t="s">
        <v>130</v>
      </c>
      <c r="D299" t="s">
        <v>131</v>
      </c>
      <c r="E299" t="s">
        <v>132</v>
      </c>
      <c r="F299" t="s">
        <v>131</v>
      </c>
      <c r="G299">
        <v>2</v>
      </c>
      <c r="H299" t="s">
        <v>26</v>
      </c>
      <c r="I299" t="s">
        <v>32</v>
      </c>
      <c r="J299">
        <v>2</v>
      </c>
      <c r="K299" t="s">
        <v>44</v>
      </c>
      <c r="L299" t="s">
        <v>45</v>
      </c>
      <c r="O299">
        <v>2.2000000000000002</v>
      </c>
      <c r="P299">
        <v>4416728.6900000004</v>
      </c>
      <c r="Q299">
        <v>0</v>
      </c>
      <c r="R299">
        <v>4416728.6900000004</v>
      </c>
      <c r="S299">
        <v>0</v>
      </c>
      <c r="T299">
        <v>4571965.43</v>
      </c>
      <c r="U299">
        <v>0</v>
      </c>
      <c r="V299">
        <v>4733270.03</v>
      </c>
      <c r="W299">
        <v>0</v>
      </c>
      <c r="X299">
        <v>4899631.74</v>
      </c>
      <c r="Y299">
        <v>0</v>
      </c>
      <c r="Z299">
        <v>5072373.38</v>
      </c>
      <c r="AA299">
        <v>0</v>
      </c>
      <c r="AB299">
        <v>5250413.51</v>
      </c>
      <c r="AC299" t="s">
        <v>46</v>
      </c>
      <c r="AE299" t="s">
        <v>199</v>
      </c>
    </row>
    <row r="300" spans="1:31" x14ac:dyDescent="0.25">
      <c r="A300">
        <v>8102</v>
      </c>
      <c r="B300">
        <v>2021</v>
      </c>
      <c r="C300" t="s">
        <v>130</v>
      </c>
      <c r="D300" t="s">
        <v>131</v>
      </c>
      <c r="E300" t="s">
        <v>132</v>
      </c>
      <c r="F300" t="s">
        <v>131</v>
      </c>
      <c r="G300">
        <v>2</v>
      </c>
      <c r="H300" t="s">
        <v>26</v>
      </c>
      <c r="I300" t="s">
        <v>32</v>
      </c>
      <c r="J300">
        <v>2</v>
      </c>
      <c r="K300" t="s">
        <v>47</v>
      </c>
      <c r="L300" t="s">
        <v>48</v>
      </c>
      <c r="O300">
        <v>3.2</v>
      </c>
      <c r="P300">
        <v>0</v>
      </c>
      <c r="Q300">
        <v>0</v>
      </c>
      <c r="R300">
        <v>0</v>
      </c>
      <c r="S300">
        <v>0</v>
      </c>
      <c r="T300">
        <v>111697.49</v>
      </c>
      <c r="U300">
        <v>0</v>
      </c>
      <c r="V300">
        <v>112814.46</v>
      </c>
      <c r="W300">
        <v>0</v>
      </c>
      <c r="X300">
        <v>113942.61</v>
      </c>
      <c r="Y300">
        <v>0</v>
      </c>
      <c r="Z300">
        <v>115082.04</v>
      </c>
      <c r="AA300">
        <v>0</v>
      </c>
      <c r="AB300">
        <v>116232.86</v>
      </c>
      <c r="AC300" t="s">
        <v>46</v>
      </c>
      <c r="AE300" t="s">
        <v>200</v>
      </c>
    </row>
    <row r="301" spans="1:31" x14ac:dyDescent="0.25">
      <c r="A301">
        <v>395</v>
      </c>
      <c r="B301">
        <v>2021</v>
      </c>
      <c r="C301" t="s">
        <v>130</v>
      </c>
      <c r="D301" t="s">
        <v>131</v>
      </c>
      <c r="E301" t="s">
        <v>132</v>
      </c>
      <c r="F301" t="s">
        <v>131</v>
      </c>
      <c r="G301">
        <v>2</v>
      </c>
      <c r="H301" t="s">
        <v>26</v>
      </c>
      <c r="I301" t="s">
        <v>32</v>
      </c>
      <c r="J301">
        <v>2</v>
      </c>
      <c r="K301" t="s">
        <v>49</v>
      </c>
      <c r="L301" t="s">
        <v>50</v>
      </c>
      <c r="M301" t="s">
        <v>51</v>
      </c>
      <c r="N301" t="s">
        <v>52</v>
      </c>
      <c r="O301">
        <v>4</v>
      </c>
      <c r="P301">
        <v>17426941</v>
      </c>
      <c r="Q301">
        <v>0</v>
      </c>
      <c r="R301">
        <v>17426941</v>
      </c>
      <c r="S301">
        <v>0</v>
      </c>
      <c r="T301">
        <v>17426941</v>
      </c>
      <c r="U301">
        <v>0</v>
      </c>
      <c r="V301">
        <v>17426941</v>
      </c>
      <c r="W301">
        <v>0</v>
      </c>
      <c r="X301">
        <v>17426941</v>
      </c>
      <c r="Y301">
        <v>0</v>
      </c>
      <c r="Z301">
        <v>17426941</v>
      </c>
      <c r="AA301">
        <v>0</v>
      </c>
      <c r="AB301">
        <v>17426941</v>
      </c>
      <c r="AC301" t="s">
        <v>30</v>
      </c>
      <c r="AE301" t="s">
        <v>53</v>
      </c>
    </row>
    <row r="302" spans="1:31" x14ac:dyDescent="0.25">
      <c r="A302">
        <v>250</v>
      </c>
      <c r="B302">
        <v>2021</v>
      </c>
      <c r="C302" t="s">
        <v>130</v>
      </c>
      <c r="D302" t="s">
        <v>131</v>
      </c>
      <c r="E302" t="s">
        <v>132</v>
      </c>
      <c r="F302" t="s">
        <v>131</v>
      </c>
      <c r="G302">
        <v>3</v>
      </c>
      <c r="H302" t="s">
        <v>57</v>
      </c>
      <c r="I302" t="s">
        <v>27</v>
      </c>
      <c r="J302">
        <v>1</v>
      </c>
      <c r="K302" t="s">
        <v>71</v>
      </c>
      <c r="L302" t="s">
        <v>72</v>
      </c>
      <c r="O302">
        <v>1</v>
      </c>
      <c r="P302">
        <v>19212651</v>
      </c>
      <c r="Q302">
        <v>0</v>
      </c>
      <c r="R302">
        <v>19212651</v>
      </c>
      <c r="S302">
        <v>0</v>
      </c>
      <c r="T302">
        <v>19212651</v>
      </c>
      <c r="U302">
        <v>0</v>
      </c>
      <c r="V302">
        <v>19212651</v>
      </c>
      <c r="W302">
        <v>0</v>
      </c>
      <c r="X302">
        <v>19212651</v>
      </c>
      <c r="Y302">
        <v>0</v>
      </c>
      <c r="Z302">
        <v>19212651</v>
      </c>
      <c r="AA302">
        <v>0</v>
      </c>
      <c r="AB302">
        <v>19212651</v>
      </c>
      <c r="AC302" t="s">
        <v>30</v>
      </c>
      <c r="AE302" t="s">
        <v>126</v>
      </c>
    </row>
    <row r="303" spans="1:31" x14ac:dyDescent="0.25">
      <c r="A303">
        <v>260</v>
      </c>
      <c r="B303">
        <v>2021</v>
      </c>
      <c r="C303" t="s">
        <v>130</v>
      </c>
      <c r="D303" t="s">
        <v>131</v>
      </c>
      <c r="E303" t="s">
        <v>132</v>
      </c>
      <c r="F303" t="s">
        <v>131</v>
      </c>
      <c r="G303">
        <v>3</v>
      </c>
      <c r="H303" t="s">
        <v>57</v>
      </c>
      <c r="I303" t="s">
        <v>27</v>
      </c>
      <c r="J303">
        <v>1</v>
      </c>
      <c r="K303" t="s">
        <v>74</v>
      </c>
      <c r="L303" t="s">
        <v>75</v>
      </c>
      <c r="M303" t="s">
        <v>81</v>
      </c>
      <c r="N303" t="s">
        <v>75</v>
      </c>
      <c r="O303">
        <v>2.1</v>
      </c>
      <c r="P303">
        <v>2699838</v>
      </c>
      <c r="Q303">
        <v>0</v>
      </c>
      <c r="R303">
        <v>2699838</v>
      </c>
      <c r="S303">
        <v>0</v>
      </c>
      <c r="T303">
        <v>2699838</v>
      </c>
      <c r="U303">
        <v>0</v>
      </c>
      <c r="V303">
        <v>2699838</v>
      </c>
      <c r="W303">
        <v>0</v>
      </c>
      <c r="X303">
        <v>2699838</v>
      </c>
      <c r="Y303">
        <v>0</v>
      </c>
      <c r="Z303">
        <v>2699838</v>
      </c>
      <c r="AA303">
        <v>0</v>
      </c>
      <c r="AB303">
        <v>2699838</v>
      </c>
      <c r="AC303" t="s">
        <v>78</v>
      </c>
      <c r="AE303" t="s">
        <v>105</v>
      </c>
    </row>
    <row r="304" spans="1:31" x14ac:dyDescent="0.25">
      <c r="A304">
        <v>419</v>
      </c>
      <c r="B304">
        <v>2021</v>
      </c>
      <c r="C304" t="s">
        <v>130</v>
      </c>
      <c r="D304" t="s">
        <v>131</v>
      </c>
      <c r="E304" t="s">
        <v>132</v>
      </c>
      <c r="F304" t="s">
        <v>131</v>
      </c>
      <c r="G304">
        <v>3</v>
      </c>
      <c r="H304" t="s">
        <v>57</v>
      </c>
      <c r="I304" t="s">
        <v>27</v>
      </c>
      <c r="J304">
        <v>1</v>
      </c>
      <c r="K304" t="s">
        <v>58</v>
      </c>
      <c r="L304" t="s">
        <v>59</v>
      </c>
      <c r="M304" t="s">
        <v>60</v>
      </c>
      <c r="N304" t="s">
        <v>61</v>
      </c>
      <c r="O304">
        <v>3.1</v>
      </c>
      <c r="P304">
        <v>791287</v>
      </c>
      <c r="Q304">
        <v>0</v>
      </c>
      <c r="R304">
        <v>791287</v>
      </c>
      <c r="S304">
        <v>0</v>
      </c>
      <c r="T304">
        <v>791287</v>
      </c>
      <c r="U304">
        <v>0</v>
      </c>
      <c r="V304">
        <v>791287</v>
      </c>
      <c r="W304">
        <v>0</v>
      </c>
      <c r="X304">
        <v>791287</v>
      </c>
      <c r="Y304">
        <v>0</v>
      </c>
      <c r="Z304">
        <v>791287</v>
      </c>
      <c r="AA304">
        <v>0</v>
      </c>
      <c r="AB304">
        <v>791287</v>
      </c>
      <c r="AC304" t="s">
        <v>30</v>
      </c>
      <c r="AE304" t="s">
        <v>62</v>
      </c>
    </row>
    <row r="305" spans="1:31" x14ac:dyDescent="0.25">
      <c r="A305">
        <v>285</v>
      </c>
      <c r="B305">
        <v>2021</v>
      </c>
      <c r="C305" t="s">
        <v>130</v>
      </c>
      <c r="D305" t="s">
        <v>131</v>
      </c>
      <c r="E305" t="s">
        <v>132</v>
      </c>
      <c r="F305" t="s">
        <v>131</v>
      </c>
      <c r="G305">
        <v>3</v>
      </c>
      <c r="H305" t="s">
        <v>57</v>
      </c>
      <c r="I305" t="s">
        <v>27</v>
      </c>
      <c r="J305">
        <v>1</v>
      </c>
      <c r="K305" t="s">
        <v>58</v>
      </c>
      <c r="L305" t="s">
        <v>59</v>
      </c>
      <c r="M305" t="s">
        <v>58</v>
      </c>
      <c r="N305" t="s">
        <v>59</v>
      </c>
      <c r="O305">
        <v>3.2</v>
      </c>
      <c r="P305">
        <v>20683154</v>
      </c>
      <c r="Q305">
        <v>0</v>
      </c>
      <c r="R305">
        <v>20683154</v>
      </c>
      <c r="S305">
        <v>0</v>
      </c>
      <c r="T305">
        <v>20683154</v>
      </c>
      <c r="U305">
        <v>0</v>
      </c>
      <c r="V305">
        <v>20683154</v>
      </c>
      <c r="W305">
        <v>0</v>
      </c>
      <c r="X305">
        <v>20683154</v>
      </c>
      <c r="Y305">
        <v>0</v>
      </c>
      <c r="Z305">
        <v>20683154</v>
      </c>
      <c r="AA305">
        <v>0</v>
      </c>
      <c r="AB305">
        <v>20683154</v>
      </c>
      <c r="AC305" t="s">
        <v>30</v>
      </c>
      <c r="AE305" t="s">
        <v>63</v>
      </c>
    </row>
    <row r="306" spans="1:31" x14ac:dyDescent="0.25">
      <c r="A306">
        <v>209</v>
      </c>
      <c r="B306">
        <v>2021</v>
      </c>
      <c r="C306" t="s">
        <v>130</v>
      </c>
      <c r="D306" t="s">
        <v>131</v>
      </c>
      <c r="E306" t="s">
        <v>132</v>
      </c>
      <c r="F306" t="s">
        <v>131</v>
      </c>
      <c r="G306">
        <v>3</v>
      </c>
      <c r="H306" t="s">
        <v>57</v>
      </c>
      <c r="I306" t="s">
        <v>32</v>
      </c>
      <c r="J306">
        <v>2</v>
      </c>
      <c r="K306" t="s">
        <v>33</v>
      </c>
      <c r="L306" t="s">
        <v>34</v>
      </c>
      <c r="M306" t="s">
        <v>35</v>
      </c>
      <c r="N306" t="s">
        <v>36</v>
      </c>
      <c r="O306">
        <v>1.1000000000000001</v>
      </c>
      <c r="P306">
        <v>3242921</v>
      </c>
      <c r="Q306">
        <v>0</v>
      </c>
      <c r="R306">
        <v>3242921</v>
      </c>
      <c r="S306">
        <v>0</v>
      </c>
      <c r="T306">
        <v>3242921</v>
      </c>
      <c r="U306">
        <v>0</v>
      </c>
      <c r="V306">
        <v>3275350.21</v>
      </c>
      <c r="W306">
        <v>0</v>
      </c>
      <c r="X306">
        <v>3308103.71</v>
      </c>
      <c r="Y306">
        <v>0</v>
      </c>
      <c r="Z306">
        <v>3341184.75</v>
      </c>
      <c r="AA306">
        <v>0</v>
      </c>
      <c r="AB306">
        <v>3374596.6</v>
      </c>
      <c r="AC306" t="s">
        <v>30</v>
      </c>
      <c r="AE306" t="s">
        <v>37</v>
      </c>
    </row>
    <row r="307" spans="1:31" x14ac:dyDescent="0.25">
      <c r="A307">
        <v>319</v>
      </c>
      <c r="B307">
        <v>2021</v>
      </c>
      <c r="C307" t="s">
        <v>130</v>
      </c>
      <c r="D307" t="s">
        <v>131</v>
      </c>
      <c r="E307" t="s">
        <v>132</v>
      </c>
      <c r="F307" t="s">
        <v>131</v>
      </c>
      <c r="G307">
        <v>3</v>
      </c>
      <c r="H307" t="s">
        <v>57</v>
      </c>
      <c r="I307" t="s">
        <v>32</v>
      </c>
      <c r="J307">
        <v>2</v>
      </c>
      <c r="K307" t="s">
        <v>33</v>
      </c>
      <c r="L307" t="s">
        <v>34</v>
      </c>
      <c r="M307" t="s">
        <v>38</v>
      </c>
      <c r="N307" t="s">
        <v>39</v>
      </c>
      <c r="O307">
        <v>1.2</v>
      </c>
      <c r="P307">
        <v>16971876</v>
      </c>
      <c r="Q307">
        <v>0</v>
      </c>
      <c r="R307">
        <v>16971876</v>
      </c>
      <c r="S307">
        <v>0</v>
      </c>
      <c r="T307">
        <v>16971876</v>
      </c>
      <c r="U307">
        <v>0</v>
      </c>
      <c r="V307">
        <v>17141594.760000002</v>
      </c>
      <c r="W307">
        <v>0</v>
      </c>
      <c r="X307">
        <v>17313010.710000001</v>
      </c>
      <c r="Y307">
        <v>0</v>
      </c>
      <c r="Z307">
        <v>17486140.82</v>
      </c>
      <c r="AA307">
        <v>0</v>
      </c>
      <c r="AB307">
        <v>17661002.23</v>
      </c>
      <c r="AC307" t="s">
        <v>30</v>
      </c>
      <c r="AE307" t="s">
        <v>40</v>
      </c>
    </row>
    <row r="308" spans="1:31" x14ac:dyDescent="0.25">
      <c r="A308">
        <v>340</v>
      </c>
      <c r="B308">
        <v>2021</v>
      </c>
      <c r="C308" t="s">
        <v>130</v>
      </c>
      <c r="D308" t="s">
        <v>131</v>
      </c>
      <c r="E308" t="s">
        <v>132</v>
      </c>
      <c r="F308" t="s">
        <v>131</v>
      </c>
      <c r="G308">
        <v>3</v>
      </c>
      <c r="H308" t="s">
        <v>57</v>
      </c>
      <c r="I308" t="s">
        <v>32</v>
      </c>
      <c r="J308">
        <v>2</v>
      </c>
      <c r="K308" t="s">
        <v>33</v>
      </c>
      <c r="L308" t="s">
        <v>34</v>
      </c>
      <c r="M308" t="s">
        <v>41</v>
      </c>
      <c r="N308" t="s">
        <v>42</v>
      </c>
      <c r="O308">
        <v>1.3</v>
      </c>
      <c r="P308">
        <v>1101666</v>
      </c>
      <c r="Q308">
        <v>0</v>
      </c>
      <c r="R308">
        <v>1101666</v>
      </c>
      <c r="S308">
        <v>0</v>
      </c>
      <c r="T308">
        <v>1101666</v>
      </c>
      <c r="U308">
        <v>0</v>
      </c>
      <c r="V308">
        <v>1101666</v>
      </c>
      <c r="W308">
        <v>0</v>
      </c>
      <c r="X308">
        <v>1101666</v>
      </c>
      <c r="Y308">
        <v>0</v>
      </c>
      <c r="Z308">
        <v>1101666</v>
      </c>
      <c r="AA308">
        <v>0</v>
      </c>
      <c r="AB308">
        <v>1101666</v>
      </c>
      <c r="AC308" t="s">
        <v>30</v>
      </c>
      <c r="AE308" t="s">
        <v>43</v>
      </c>
    </row>
    <row r="309" spans="1:31" x14ac:dyDescent="0.25">
      <c r="A309">
        <v>353</v>
      </c>
      <c r="B309">
        <v>2021</v>
      </c>
      <c r="C309" t="s">
        <v>130</v>
      </c>
      <c r="D309" t="s">
        <v>131</v>
      </c>
      <c r="E309" t="s">
        <v>132</v>
      </c>
      <c r="F309" t="s">
        <v>131</v>
      </c>
      <c r="G309">
        <v>3</v>
      </c>
      <c r="H309" t="s">
        <v>57</v>
      </c>
      <c r="I309" t="s">
        <v>32</v>
      </c>
      <c r="J309">
        <v>2</v>
      </c>
      <c r="K309" t="s">
        <v>33</v>
      </c>
      <c r="L309" t="s">
        <v>34</v>
      </c>
      <c r="M309" t="s">
        <v>86</v>
      </c>
      <c r="N309" t="s">
        <v>87</v>
      </c>
      <c r="O309">
        <v>1.4</v>
      </c>
      <c r="P309">
        <v>144500</v>
      </c>
      <c r="Q309">
        <v>0</v>
      </c>
      <c r="R309">
        <v>144500</v>
      </c>
      <c r="S309">
        <v>0</v>
      </c>
      <c r="T309">
        <v>144500</v>
      </c>
      <c r="U309">
        <v>0</v>
      </c>
      <c r="V309">
        <v>144500</v>
      </c>
      <c r="W309">
        <v>0</v>
      </c>
      <c r="X309">
        <v>144500</v>
      </c>
      <c r="Y309">
        <v>0</v>
      </c>
      <c r="Z309">
        <v>144500</v>
      </c>
      <c r="AA309">
        <v>0</v>
      </c>
      <c r="AB309">
        <v>144500</v>
      </c>
      <c r="AC309" t="s">
        <v>30</v>
      </c>
      <c r="AE309" t="s">
        <v>89</v>
      </c>
    </row>
    <row r="310" spans="1:31" x14ac:dyDescent="0.25">
      <c r="A310">
        <v>9103</v>
      </c>
      <c r="B310">
        <v>2021</v>
      </c>
      <c r="C310" t="s">
        <v>130</v>
      </c>
      <c r="D310" t="s">
        <v>131</v>
      </c>
      <c r="E310" t="s">
        <v>132</v>
      </c>
      <c r="F310" t="s">
        <v>131</v>
      </c>
      <c r="G310">
        <v>3</v>
      </c>
      <c r="H310" t="s">
        <v>57</v>
      </c>
      <c r="I310" t="s">
        <v>32</v>
      </c>
      <c r="J310">
        <v>2</v>
      </c>
      <c r="K310" t="s">
        <v>44</v>
      </c>
      <c r="L310" t="s">
        <v>45</v>
      </c>
      <c r="O310">
        <v>2.1</v>
      </c>
      <c r="P310">
        <v>7948460.54</v>
      </c>
      <c r="Q310">
        <v>0</v>
      </c>
      <c r="R310">
        <v>7948460.54</v>
      </c>
      <c r="S310">
        <v>0</v>
      </c>
      <c r="T310">
        <v>8227797.4000000004</v>
      </c>
      <c r="U310">
        <v>0</v>
      </c>
      <c r="V310">
        <v>8517753.2699999996</v>
      </c>
      <c r="W310">
        <v>0</v>
      </c>
      <c r="X310">
        <v>8817156.8599999994</v>
      </c>
      <c r="Y310">
        <v>0</v>
      </c>
      <c r="Z310">
        <v>9127752.0999999996</v>
      </c>
      <c r="AA310">
        <v>0</v>
      </c>
      <c r="AB310">
        <v>9448237.4800000004</v>
      </c>
      <c r="AC310" t="s">
        <v>46</v>
      </c>
      <c r="AE310" t="s">
        <v>199</v>
      </c>
    </row>
    <row r="311" spans="1:31" x14ac:dyDescent="0.25">
      <c r="A311">
        <v>8103</v>
      </c>
      <c r="B311">
        <v>2021</v>
      </c>
      <c r="C311" t="s">
        <v>130</v>
      </c>
      <c r="D311" t="s">
        <v>131</v>
      </c>
      <c r="E311" t="s">
        <v>132</v>
      </c>
      <c r="F311" t="s">
        <v>131</v>
      </c>
      <c r="G311">
        <v>3</v>
      </c>
      <c r="H311" t="s">
        <v>57</v>
      </c>
      <c r="I311" t="s">
        <v>32</v>
      </c>
      <c r="J311">
        <v>2</v>
      </c>
      <c r="K311" t="s">
        <v>47</v>
      </c>
      <c r="L311" t="s">
        <v>48</v>
      </c>
      <c r="O311">
        <v>3.1</v>
      </c>
      <c r="P311">
        <v>0</v>
      </c>
      <c r="Q311">
        <v>0</v>
      </c>
      <c r="R311">
        <v>0</v>
      </c>
      <c r="S311">
        <v>0</v>
      </c>
      <c r="T311">
        <v>202147.97</v>
      </c>
      <c r="U311">
        <v>0</v>
      </c>
      <c r="V311">
        <v>204169.45</v>
      </c>
      <c r="W311">
        <v>0</v>
      </c>
      <c r="X311">
        <v>206211.15</v>
      </c>
      <c r="Y311">
        <v>0</v>
      </c>
      <c r="Z311">
        <v>208273.26</v>
      </c>
      <c r="AA311">
        <v>0</v>
      </c>
      <c r="AB311">
        <v>210355.99</v>
      </c>
      <c r="AC311" t="s">
        <v>46</v>
      </c>
      <c r="AE311" t="s">
        <v>200</v>
      </c>
    </row>
    <row r="312" spans="1:31" x14ac:dyDescent="0.25">
      <c r="A312">
        <v>372</v>
      </c>
      <c r="B312">
        <v>2021</v>
      </c>
      <c r="C312" t="s">
        <v>130</v>
      </c>
      <c r="D312" t="s">
        <v>131</v>
      </c>
      <c r="E312" t="s">
        <v>132</v>
      </c>
      <c r="F312" t="s">
        <v>131</v>
      </c>
      <c r="G312">
        <v>3</v>
      </c>
      <c r="H312" t="s">
        <v>57</v>
      </c>
      <c r="I312" t="s">
        <v>32</v>
      </c>
      <c r="J312">
        <v>2</v>
      </c>
      <c r="K312" t="s">
        <v>49</v>
      </c>
      <c r="L312" t="s">
        <v>50</v>
      </c>
      <c r="M312" t="s">
        <v>54</v>
      </c>
      <c r="N312" t="s">
        <v>55</v>
      </c>
      <c r="O312">
        <v>5.0999999999999996</v>
      </c>
      <c r="P312">
        <v>1428684</v>
      </c>
      <c r="Q312">
        <v>0</v>
      </c>
      <c r="R312">
        <v>1428684</v>
      </c>
      <c r="S312">
        <v>0</v>
      </c>
      <c r="T312">
        <v>1428684</v>
      </c>
      <c r="U312">
        <v>0</v>
      </c>
      <c r="V312">
        <v>1428684</v>
      </c>
      <c r="W312">
        <v>0</v>
      </c>
      <c r="X312">
        <v>1428684</v>
      </c>
      <c r="Y312">
        <v>0</v>
      </c>
      <c r="Z312">
        <v>1428684</v>
      </c>
      <c r="AA312">
        <v>0</v>
      </c>
      <c r="AB312">
        <v>1428684</v>
      </c>
      <c r="AC312" t="s">
        <v>30</v>
      </c>
      <c r="AE312" t="s">
        <v>56</v>
      </c>
    </row>
    <row r="313" spans="1:31" x14ac:dyDescent="0.25">
      <c r="A313">
        <v>397</v>
      </c>
      <c r="B313">
        <v>2021</v>
      </c>
      <c r="C313" t="s">
        <v>130</v>
      </c>
      <c r="D313" t="s">
        <v>131</v>
      </c>
      <c r="E313" t="s">
        <v>132</v>
      </c>
      <c r="F313" t="s">
        <v>131</v>
      </c>
      <c r="G313">
        <v>3</v>
      </c>
      <c r="H313" t="s">
        <v>57</v>
      </c>
      <c r="I313" t="s">
        <v>32</v>
      </c>
      <c r="J313">
        <v>2</v>
      </c>
      <c r="K313" t="s">
        <v>49</v>
      </c>
      <c r="L313" t="s">
        <v>50</v>
      </c>
      <c r="M313" t="s">
        <v>51</v>
      </c>
      <c r="N313" t="s">
        <v>52</v>
      </c>
      <c r="O313">
        <v>5.2</v>
      </c>
      <c r="P313">
        <v>12546378</v>
      </c>
      <c r="Q313">
        <v>0</v>
      </c>
      <c r="R313">
        <v>12546378</v>
      </c>
      <c r="S313">
        <v>0</v>
      </c>
      <c r="T313">
        <v>12546378</v>
      </c>
      <c r="U313">
        <v>0</v>
      </c>
      <c r="V313">
        <v>12546378</v>
      </c>
      <c r="W313">
        <v>0</v>
      </c>
      <c r="X313">
        <v>12546378</v>
      </c>
      <c r="Y313">
        <v>0</v>
      </c>
      <c r="Z313">
        <v>12546378</v>
      </c>
      <c r="AA313">
        <v>0</v>
      </c>
      <c r="AB313">
        <v>12546378</v>
      </c>
      <c r="AC313" t="s">
        <v>30</v>
      </c>
      <c r="AE313" t="s">
        <v>53</v>
      </c>
    </row>
  </sheetData>
  <pageMargins left="0.7" right="0.7" top="0.75" bottom="0.75" header="0.3" footer="0.3"/>
  <pageSetup orientation="portrait" horizontalDpi="1200" verticalDpi="120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1B351-2A48-4CC9-BD82-CBCF4ACEA5A2}">
  <sheetPr>
    <pageSetUpPr fitToPage="1"/>
  </sheetPr>
  <dimension ref="A1:R91"/>
  <sheetViews>
    <sheetView workbookViewId="0">
      <pane ySplit="8" topLeftCell="A9" activePane="bottomLeft" state="frozen"/>
      <selection pane="bottomLeft" activeCell="F9" sqref="F9"/>
    </sheetView>
  </sheetViews>
  <sheetFormatPr defaultRowHeight="15" x14ac:dyDescent="0.25"/>
  <cols>
    <col min="1" max="1" width="29.140625" bestFit="1" customWidth="1"/>
    <col min="2" max="2" width="19.85546875" customWidth="1"/>
    <col min="3" max="3" width="26.140625" bestFit="1" customWidth="1"/>
    <col min="4" max="4" width="45" bestFit="1" customWidth="1"/>
    <col min="5" max="5" width="13.140625" hidden="1" customWidth="1"/>
    <col min="6" max="6" width="18.140625" bestFit="1" customWidth="1"/>
    <col min="7" max="7" width="1.7109375" customWidth="1"/>
    <col min="8" max="8" width="14.85546875" bestFit="1" customWidth="1"/>
    <col min="9" max="9" width="1.7109375" customWidth="1"/>
    <col min="10" max="10" width="14.85546875" bestFit="1" customWidth="1"/>
    <col min="11" max="11" width="1.7109375" customWidth="1"/>
    <col min="12" max="12" width="15.28515625" bestFit="1" customWidth="1"/>
    <col min="13" max="13" width="1.7109375" customWidth="1"/>
    <col min="14" max="14" width="15.28515625" bestFit="1" customWidth="1"/>
    <col min="15" max="15" width="1.7109375" customWidth="1"/>
    <col min="16" max="16" width="15.28515625" bestFit="1" customWidth="1"/>
    <col min="17" max="17" width="1.7109375" customWidth="1"/>
    <col min="18" max="18" width="15.28515625" bestFit="1" customWidth="1"/>
  </cols>
  <sheetData>
    <row r="1" spans="1:18" ht="21" x14ac:dyDescent="0.35">
      <c r="A1" s="60" t="str">
        <f>"Dynamic Paginated Report - 5-Year Portal, "&amp;$A$6&amp;" Campus"</f>
        <v>Dynamic Paginated Report - 5-Year Portal, EA Campus</v>
      </c>
      <c r="B1" s="19"/>
      <c r="C1" s="19"/>
      <c r="D1" s="56" t="s">
        <v>212</v>
      </c>
    </row>
    <row r="2" spans="1:18" x14ac:dyDescent="0.25">
      <c r="A2" s="61" t="s">
        <v>274</v>
      </c>
      <c r="B2" s="19"/>
      <c r="C2" s="19"/>
      <c r="D2" s="57" t="s">
        <v>67</v>
      </c>
    </row>
    <row r="3" spans="1:18" x14ac:dyDescent="0.25">
      <c r="A3" t="s">
        <v>276</v>
      </c>
      <c r="B3" s="19"/>
      <c r="C3" s="19"/>
      <c r="D3" s="57" t="s">
        <v>26</v>
      </c>
    </row>
    <row r="4" spans="1:18" x14ac:dyDescent="0.25">
      <c r="A4" s="19"/>
      <c r="B4" s="19"/>
      <c r="C4" s="19"/>
      <c r="D4" s="57" t="s">
        <v>57</v>
      </c>
    </row>
    <row r="5" spans="1:18" x14ac:dyDescent="0.25">
      <c r="A5" s="19"/>
      <c r="B5" s="19"/>
      <c r="C5" s="19"/>
      <c r="D5" s="57" t="s">
        <v>213</v>
      </c>
    </row>
    <row r="6" spans="1:18" ht="18.75" x14ac:dyDescent="0.3">
      <c r="A6" s="24" t="s">
        <v>108</v>
      </c>
      <c r="B6" s="22" t="s">
        <v>210</v>
      </c>
      <c r="C6" s="19"/>
      <c r="D6" s="19"/>
    </row>
    <row r="7" spans="1:18" x14ac:dyDescent="0.25">
      <c r="A7" s="19"/>
      <c r="B7" s="19"/>
      <c r="C7" s="19"/>
      <c r="D7" s="19"/>
      <c r="E7" s="15" t="s">
        <v>196</v>
      </c>
    </row>
    <row r="8" spans="1:18" x14ac:dyDescent="0.25">
      <c r="A8" s="20" t="s">
        <v>140</v>
      </c>
      <c r="B8" s="21" t="s">
        <v>141</v>
      </c>
      <c r="C8" s="21" t="s">
        <v>214</v>
      </c>
      <c r="D8" s="21" t="s">
        <v>215</v>
      </c>
      <c r="E8" s="16" t="s">
        <v>154</v>
      </c>
      <c r="F8" s="17" t="s">
        <v>133</v>
      </c>
      <c r="G8" s="16"/>
      <c r="H8" s="17" t="s">
        <v>134</v>
      </c>
      <c r="I8" s="16"/>
      <c r="J8" s="17" t="s">
        <v>135</v>
      </c>
      <c r="K8" s="16"/>
      <c r="L8" s="17" t="s">
        <v>136</v>
      </c>
      <c r="M8" s="16"/>
      <c r="N8" s="17" t="s">
        <v>137</v>
      </c>
      <c r="O8" s="16"/>
      <c r="P8" s="17" t="s">
        <v>138</v>
      </c>
      <c r="Q8" s="16"/>
      <c r="R8" s="17" t="s">
        <v>139</v>
      </c>
    </row>
    <row r="9" spans="1:18" ht="15.75" x14ac:dyDescent="0.25">
      <c r="A9" s="26" t="s">
        <v>67</v>
      </c>
      <c r="B9" s="27" t="s">
        <v>27</v>
      </c>
      <c r="C9" s="28" t="s">
        <v>144</v>
      </c>
      <c r="D9" s="29" t="s">
        <v>69</v>
      </c>
      <c r="E9" s="10" t="s">
        <v>155</v>
      </c>
      <c r="F9" s="18" vm="118">
        <f>CUBEVALUE("ThisWorkbookDataModel","[Measures].[Tot Amt]","[Portal].[chart_cd].&amp;["&amp;$A$6&amp;"]","[Portal].[Scenario].&amp;["&amp;F$8&amp;"]","[FS_Map].[COMP_KEY_fix].&amp;["&amp;$E9&amp;"]")</f>
        <v>22051022.260000002</v>
      </c>
      <c r="H9" s="18" vm="224">
        <f>CUBEVALUE("ThisWorkbookDataModel","[Measures].[Tot Amt]","[Portal].[chart_cd].&amp;["&amp;$A$6&amp;"]","[Portal].[Scenario].&amp;["&amp;H$8&amp;"]","[FS_Map].[COMP_KEY_fix].&amp;["&amp;$E9&amp;"]")</f>
        <v>22518095.510000002</v>
      </c>
      <c r="J9" s="18" vm="235">
        <f>CUBEVALUE("ThisWorkbookDataModel","[Measures].[Tot Amt]","[Portal].[chart_cd].&amp;["&amp;$A$6&amp;"]","[Portal].[Scenario].&amp;["&amp;J$8&amp;"]","[FS_Map].[COMP_KEY_fix].&amp;["&amp;$E9&amp;"]")</f>
        <v>22388852.41</v>
      </c>
      <c r="L9" s="18" vm="20">
        <f>CUBEVALUE("ThisWorkbookDataModel","[Measures].[Tot Amt]","[Portal].[chart_cd].&amp;["&amp;$A$6&amp;"]","[Portal].[Scenario].&amp;["&amp;L$8&amp;"]","[FS_Map].[COMP_KEY_fix].&amp;["&amp;$E9&amp;"]")</f>
        <v>22649431.329999998</v>
      </c>
      <c r="N9" s="18" vm="252">
        <f>CUBEVALUE("ThisWorkbookDataModel","[Measures].[Tot Amt]","[Portal].[chart_cd].&amp;["&amp;$A$6&amp;"]","[Portal].[Scenario].&amp;["&amp;N$8&amp;"]","[FS_Map].[COMP_KEY_fix].&amp;["&amp;$E9&amp;"]")</f>
        <v>22912855.66</v>
      </c>
      <c r="P9" s="18" vm="133">
        <f>CUBEVALUE("ThisWorkbookDataModel","[Measures].[Tot Amt]","[Portal].[chart_cd].&amp;["&amp;$A$6&amp;"]","[Portal].[Scenario].&amp;["&amp;P$8&amp;"]","[FS_Map].[COMP_KEY_fix].&amp;["&amp;$E9&amp;"]")</f>
        <v>23179343.82</v>
      </c>
      <c r="R9" s="18" vm="253">
        <f>CUBEVALUE("ThisWorkbookDataModel","[Measures].[Tot Amt]","[Portal].[chart_cd].&amp;["&amp;$A$6&amp;"]","[Portal].[Scenario].&amp;["&amp;R$8&amp;"]","[FS_Map].[COMP_KEY_fix].&amp;["&amp;$E9&amp;"]")</f>
        <v>23449526.210000001</v>
      </c>
    </row>
    <row r="10" spans="1:18" x14ac:dyDescent="0.25">
      <c r="A10" s="30"/>
      <c r="B10" s="31"/>
      <c r="C10" s="31"/>
      <c r="D10" s="32" t="s">
        <v>72</v>
      </c>
      <c r="E10" s="11" t="s">
        <v>156</v>
      </c>
      <c r="F10" s="43" vm="51">
        <f>CUBEVALUE("ThisWorkbookDataModel","[Measures].[Tot Amt]","[Portal].[chart_cd].&amp;["&amp;$A$6&amp;"]","[Portal].[Scenario].&amp;["&amp;F$8&amp;"]","[FS_Map].[COMP_KEY_fix].&amp;["&amp;$E10&amp;"]")</f>
        <v>2793026</v>
      </c>
      <c r="H10" s="43" vm="222">
        <f>CUBEVALUE("ThisWorkbookDataModel","[Measures].[Tot Amt]","[Portal].[chart_cd].&amp;["&amp;$A$6&amp;"]","[Portal].[Scenario].&amp;["&amp;H$8&amp;"]","[FS_Map].[COMP_KEY_fix].&amp;["&amp;$E10&amp;"]")</f>
        <v>2697476</v>
      </c>
      <c r="J10" s="43" vm="262">
        <f>CUBEVALUE("ThisWorkbookDataModel","[Measures].[Tot Amt]","[Portal].[chart_cd].&amp;["&amp;$A$6&amp;"]","[Portal].[Scenario].&amp;["&amp;J$8&amp;"]","[FS_Map].[COMP_KEY_fix].&amp;["&amp;$E10&amp;"]")</f>
        <v>2740574</v>
      </c>
      <c r="L10" s="43" vm="84">
        <f>CUBEVALUE("ThisWorkbookDataModel","[Measures].[Tot Amt]","[Portal].[chart_cd].&amp;["&amp;$A$6&amp;"]","[Portal].[Scenario].&amp;["&amp;L$8&amp;"]","[FS_Map].[COMP_KEY_fix].&amp;["&amp;$E10&amp;"]")</f>
        <v>2740574</v>
      </c>
      <c r="N10" s="43" vm="24">
        <f>CUBEVALUE("ThisWorkbookDataModel","[Measures].[Tot Amt]","[Portal].[chart_cd].&amp;["&amp;$A$6&amp;"]","[Portal].[Scenario].&amp;["&amp;N$8&amp;"]","[FS_Map].[COMP_KEY_fix].&amp;["&amp;$E10&amp;"]")</f>
        <v>2740574</v>
      </c>
      <c r="P10" s="43" vm="250">
        <f>CUBEVALUE("ThisWorkbookDataModel","[Measures].[Tot Amt]","[Portal].[chart_cd].&amp;["&amp;$A$6&amp;"]","[Portal].[Scenario].&amp;["&amp;P$8&amp;"]","[FS_Map].[COMP_KEY_fix].&amp;["&amp;$E10&amp;"]")</f>
        <v>2740574</v>
      </c>
      <c r="R10" s="43" vm="67">
        <f>CUBEVALUE("ThisWorkbookDataModel","[Measures].[Tot Amt]","[Portal].[chart_cd].&amp;["&amp;$A$6&amp;"]","[Portal].[Scenario].&amp;["&amp;R$8&amp;"]","[FS_Map].[COMP_KEY_fix].&amp;["&amp;$E10&amp;"]")</f>
        <v>2740574</v>
      </c>
    </row>
    <row r="11" spans="1:18" x14ac:dyDescent="0.25">
      <c r="A11" s="30"/>
      <c r="B11" s="31"/>
      <c r="C11" s="23" t="s">
        <v>148</v>
      </c>
      <c r="D11" s="32"/>
      <c r="E11" s="8"/>
      <c r="F11" s="13">
        <f>SUBTOTAL(9,F9:F10)</f>
        <v>24844048.260000002</v>
      </c>
      <c r="H11" s="13">
        <f>SUBTOTAL(9,H9:H10)</f>
        <v>25215571.510000002</v>
      </c>
      <c r="J11" s="13">
        <f>SUBTOTAL(9,J9:J10)</f>
        <v>25129426.41</v>
      </c>
      <c r="L11" s="13">
        <f>SUBTOTAL(9,L9:L10)</f>
        <v>25390005.329999998</v>
      </c>
      <c r="N11" s="13">
        <f>SUBTOTAL(9,N9:N10)</f>
        <v>25653429.66</v>
      </c>
      <c r="P11" s="13">
        <f>SUBTOTAL(9,P9:P10)</f>
        <v>25919917.82</v>
      </c>
      <c r="R11" s="13">
        <f>SUBTOTAL(9,R9:R10)</f>
        <v>26190100.210000001</v>
      </c>
    </row>
    <row r="12" spans="1:18" x14ac:dyDescent="0.25">
      <c r="A12" s="30"/>
      <c r="B12" s="31"/>
      <c r="C12" s="31" t="s">
        <v>75</v>
      </c>
      <c r="D12" s="32" t="s">
        <v>77</v>
      </c>
      <c r="E12" s="11" t="s">
        <v>157</v>
      </c>
      <c r="F12" s="13" vm="178">
        <f>CUBEVALUE("ThisWorkbookDataModel","[Measures].[Tot Amt]","[Portal].[chart_cd].&amp;["&amp;$A$6&amp;"]","[Portal].[Scenario].&amp;["&amp;F$8&amp;"]","[FS_Map].[COMP_KEY_fix].&amp;["&amp;$E12&amp;"]")</f>
        <v>13064003</v>
      </c>
      <c r="H12" s="13" vm="140">
        <f>CUBEVALUE("ThisWorkbookDataModel","[Measures].[Tot Amt]","[Portal].[chart_cd].&amp;["&amp;$A$6&amp;"]","[Portal].[Scenario].&amp;["&amp;H$8&amp;"]","[FS_Map].[COMP_KEY_fix].&amp;["&amp;$E12&amp;"]")</f>
        <v>13064003</v>
      </c>
      <c r="J12" s="13" vm="213">
        <f>CUBEVALUE("ThisWorkbookDataModel","[Measures].[Tot Amt]","[Portal].[chart_cd].&amp;["&amp;$A$6&amp;"]","[Portal].[Scenario].&amp;["&amp;J$8&amp;"]","[FS_Map].[COMP_KEY_fix].&amp;["&amp;$E12&amp;"]")</f>
        <v>14047315</v>
      </c>
      <c r="L12" s="13" vm="216">
        <f>CUBEVALUE("ThisWorkbookDataModel","[Measures].[Tot Amt]","[Portal].[chart_cd].&amp;["&amp;$A$6&amp;"]","[Portal].[Scenario].&amp;["&amp;L$8&amp;"]","[FS_Map].[COMP_KEY_fix].&amp;["&amp;$E12&amp;"]")</f>
        <v>14328261.300000001</v>
      </c>
      <c r="N12" s="13" vm="53">
        <f>CUBEVALUE("ThisWorkbookDataModel","[Measures].[Tot Amt]","[Portal].[chart_cd].&amp;["&amp;$A$6&amp;"]","[Portal].[Scenario].&amp;["&amp;N$8&amp;"]","[FS_Map].[COMP_KEY_fix].&amp;["&amp;$E12&amp;"]")</f>
        <v>14471543.91</v>
      </c>
      <c r="P12" s="13" vm="119">
        <f>CUBEVALUE("ThisWorkbookDataModel","[Measures].[Tot Amt]","[Portal].[chart_cd].&amp;["&amp;$A$6&amp;"]","[Portal].[Scenario].&amp;["&amp;P$8&amp;"]","[FS_Map].[COMP_KEY_fix].&amp;["&amp;$E12&amp;"]")</f>
        <v>14616259.35</v>
      </c>
      <c r="R12" s="13" vm="78">
        <f>CUBEVALUE("ThisWorkbookDataModel","[Measures].[Tot Amt]","[Portal].[chart_cd].&amp;["&amp;$A$6&amp;"]","[Portal].[Scenario].&amp;["&amp;R$8&amp;"]","[FS_Map].[COMP_KEY_fix].&amp;["&amp;$E12&amp;"]")</f>
        <v>14762421.939999999</v>
      </c>
    </row>
    <row r="13" spans="1:18" x14ac:dyDescent="0.25">
      <c r="A13" s="30"/>
      <c r="B13" s="31"/>
      <c r="C13" s="31"/>
      <c r="D13" s="32" t="s">
        <v>75</v>
      </c>
      <c r="E13" s="11" t="s">
        <v>158</v>
      </c>
      <c r="F13" s="43" vm="172">
        <f>CUBEVALUE("ThisWorkbookDataModel","[Measures].[Tot Amt]","[Portal].[chart_cd].&amp;["&amp;$A$6&amp;"]","[Portal].[Scenario].&amp;["&amp;F$8&amp;"]","[FS_Map].[COMP_KEY_fix].&amp;["&amp;$E13&amp;"]")</f>
        <v>404454</v>
      </c>
      <c r="H13" s="43" vm="242">
        <f>CUBEVALUE("ThisWorkbookDataModel","[Measures].[Tot Amt]","[Portal].[chart_cd].&amp;["&amp;$A$6&amp;"]","[Portal].[Scenario].&amp;["&amp;H$8&amp;"]","[FS_Map].[COMP_KEY_fix].&amp;["&amp;$E13&amp;"]")</f>
        <v>404454</v>
      </c>
      <c r="J13" s="43" vm="226">
        <f>CUBEVALUE("ThisWorkbookDataModel","[Measures].[Tot Amt]","[Portal].[chart_cd].&amp;["&amp;$A$6&amp;"]","[Portal].[Scenario].&amp;["&amp;J$8&amp;"]","[FS_Map].[COMP_KEY_fix].&amp;["&amp;$E13&amp;"]")</f>
        <v>404454</v>
      </c>
      <c r="L13" s="43" vm="243">
        <f>CUBEVALUE("ThisWorkbookDataModel","[Measures].[Tot Amt]","[Portal].[chart_cd].&amp;["&amp;$A$6&amp;"]","[Portal].[Scenario].&amp;["&amp;L$8&amp;"]","[FS_Map].[COMP_KEY_fix].&amp;["&amp;$E13&amp;"]")</f>
        <v>404454</v>
      </c>
      <c r="N13" s="43" vm="271">
        <f>CUBEVALUE("ThisWorkbookDataModel","[Measures].[Tot Amt]","[Portal].[chart_cd].&amp;["&amp;$A$6&amp;"]","[Portal].[Scenario].&amp;["&amp;N$8&amp;"]","[FS_Map].[COMP_KEY_fix].&amp;["&amp;$E13&amp;"]")</f>
        <v>404454</v>
      </c>
      <c r="P13" s="43" vm="251">
        <f>CUBEVALUE("ThisWorkbookDataModel","[Measures].[Tot Amt]","[Portal].[chart_cd].&amp;["&amp;$A$6&amp;"]","[Portal].[Scenario].&amp;["&amp;P$8&amp;"]","[FS_Map].[COMP_KEY_fix].&amp;["&amp;$E13&amp;"]")</f>
        <v>404454</v>
      </c>
      <c r="R13" s="43" vm="38">
        <f>CUBEVALUE("ThisWorkbookDataModel","[Measures].[Tot Amt]","[Portal].[chart_cd].&amp;["&amp;$A$6&amp;"]","[Portal].[Scenario].&amp;["&amp;R$8&amp;"]","[FS_Map].[COMP_KEY_fix].&amp;["&amp;$E13&amp;"]")</f>
        <v>404454</v>
      </c>
    </row>
    <row r="14" spans="1:18" x14ac:dyDescent="0.25">
      <c r="A14" s="30"/>
      <c r="B14" s="31"/>
      <c r="C14" s="23" t="s">
        <v>149</v>
      </c>
      <c r="D14" s="32"/>
      <c r="E14" s="8"/>
      <c r="F14" s="13">
        <f>SUBTOTAL(9,F12:F13)</f>
        <v>13468457</v>
      </c>
      <c r="H14" s="13">
        <f>SUBTOTAL(9,H12:H13)</f>
        <v>13468457</v>
      </c>
      <c r="J14" s="13">
        <f>SUBTOTAL(9,J12:J13)</f>
        <v>14451769</v>
      </c>
      <c r="L14" s="13">
        <f>SUBTOTAL(9,L12:L13)</f>
        <v>14732715.300000001</v>
      </c>
      <c r="N14" s="13">
        <f>SUBTOTAL(9,N12:N13)</f>
        <v>14875997.91</v>
      </c>
      <c r="P14" s="13">
        <f>SUBTOTAL(9,P12:P13)</f>
        <v>15020713.35</v>
      </c>
      <c r="R14" s="13">
        <f>SUBTOTAL(9,R12:R13)</f>
        <v>15166875.939999999</v>
      </c>
    </row>
    <row r="15" spans="1:18" x14ac:dyDescent="0.25">
      <c r="A15" s="30"/>
      <c r="B15" s="31"/>
      <c r="C15" s="31" t="s">
        <v>59</v>
      </c>
      <c r="D15" s="32" t="s">
        <v>83</v>
      </c>
      <c r="E15" s="11" t="s">
        <v>159</v>
      </c>
      <c r="F15" s="13" vm="34">
        <f>CUBEVALUE("ThisWorkbookDataModel","[Measures].[Tot Amt]","[Portal].[chart_cd].&amp;["&amp;$A$6&amp;"]","[Portal].[Scenario].&amp;["&amp;F$8&amp;"]","[FS_Map].[COMP_KEY_fix].&amp;["&amp;$E15&amp;"]")</f>
        <v>0</v>
      </c>
      <c r="H15" s="13" vm="94">
        <f>CUBEVALUE("ThisWorkbookDataModel","[Measures].[Tot Amt]","[Portal].[chart_cd].&amp;["&amp;$A$6&amp;"]","[Portal].[Scenario].&amp;["&amp;H$8&amp;"]","[FS_Map].[COMP_KEY_fix].&amp;["&amp;$E15&amp;"]")</f>
        <v>1608</v>
      </c>
      <c r="J15" s="13" vm="220">
        <f>CUBEVALUE("ThisWorkbookDataModel","[Measures].[Tot Amt]","[Portal].[chart_cd].&amp;["&amp;$A$6&amp;"]","[Portal].[Scenario].&amp;["&amp;J$8&amp;"]","[FS_Map].[COMP_KEY_fix].&amp;["&amp;$E15&amp;"]")</f>
        <v>1608</v>
      </c>
      <c r="L15" s="13" vm="232">
        <f>CUBEVALUE("ThisWorkbookDataModel","[Measures].[Tot Amt]","[Portal].[chart_cd].&amp;["&amp;$A$6&amp;"]","[Portal].[Scenario].&amp;["&amp;L$8&amp;"]","[FS_Map].[COMP_KEY_fix].&amp;["&amp;$E15&amp;"]")</f>
        <v>1608</v>
      </c>
      <c r="N15" s="13" vm="125">
        <f>CUBEVALUE("ThisWorkbookDataModel","[Measures].[Tot Amt]","[Portal].[chart_cd].&amp;["&amp;$A$6&amp;"]","[Portal].[Scenario].&amp;["&amp;N$8&amp;"]","[FS_Map].[COMP_KEY_fix].&amp;["&amp;$E15&amp;"]")</f>
        <v>1608</v>
      </c>
      <c r="P15" s="13" vm="81">
        <f>CUBEVALUE("ThisWorkbookDataModel","[Measures].[Tot Amt]","[Portal].[chart_cd].&amp;["&amp;$A$6&amp;"]","[Portal].[Scenario].&amp;["&amp;P$8&amp;"]","[FS_Map].[COMP_KEY_fix].&amp;["&amp;$E15&amp;"]")</f>
        <v>1608</v>
      </c>
      <c r="R15" s="13" vm="116">
        <f>CUBEVALUE("ThisWorkbookDataModel","[Measures].[Tot Amt]","[Portal].[chart_cd].&amp;["&amp;$A$6&amp;"]","[Portal].[Scenario].&amp;["&amp;R$8&amp;"]","[FS_Map].[COMP_KEY_fix].&amp;["&amp;$E15&amp;"]")</f>
        <v>1608</v>
      </c>
    </row>
    <row r="16" spans="1:18" x14ac:dyDescent="0.25">
      <c r="A16" s="30"/>
      <c r="B16" s="31"/>
      <c r="C16" s="31"/>
      <c r="D16" s="32" t="s">
        <v>59</v>
      </c>
      <c r="E16" s="11" t="s">
        <v>160</v>
      </c>
      <c r="F16" s="43" vm="39">
        <f>CUBEVALUE("ThisWorkbookDataModel","[Measures].[Tot Amt]","[Portal].[chart_cd].&amp;["&amp;$A$6&amp;"]","[Portal].[Scenario].&amp;["&amp;F$8&amp;"]","[FS_Map].[COMP_KEY_fix].&amp;["&amp;$E16&amp;"]")</f>
        <v>426175</v>
      </c>
      <c r="H16" s="43" vm="152">
        <f>CUBEVALUE("ThisWorkbookDataModel","[Measures].[Tot Amt]","[Portal].[chart_cd].&amp;["&amp;$A$6&amp;"]","[Portal].[Scenario].&amp;["&amp;H$8&amp;"]","[FS_Map].[COMP_KEY_fix].&amp;["&amp;$E16&amp;"]")</f>
        <v>653434</v>
      </c>
      <c r="J16" s="43" vm="41">
        <f>CUBEVALUE("ThisWorkbookDataModel","[Measures].[Tot Amt]","[Portal].[chart_cd].&amp;["&amp;$A$6&amp;"]","[Portal].[Scenario].&amp;["&amp;J$8&amp;"]","[FS_Map].[COMP_KEY_fix].&amp;["&amp;$E16&amp;"]")</f>
        <v>425175</v>
      </c>
      <c r="L16" s="43" vm="11">
        <f>CUBEVALUE("ThisWorkbookDataModel","[Measures].[Tot Amt]","[Portal].[chart_cd].&amp;["&amp;$A$6&amp;"]","[Portal].[Scenario].&amp;["&amp;L$8&amp;"]","[FS_Map].[COMP_KEY_fix].&amp;["&amp;$E16&amp;"]")</f>
        <v>425175</v>
      </c>
      <c r="N16" s="43" vm="122">
        <f>CUBEVALUE("ThisWorkbookDataModel","[Measures].[Tot Amt]","[Portal].[chart_cd].&amp;["&amp;$A$6&amp;"]","[Portal].[Scenario].&amp;["&amp;N$8&amp;"]","[FS_Map].[COMP_KEY_fix].&amp;["&amp;$E16&amp;"]")</f>
        <v>425175</v>
      </c>
      <c r="P16" s="43" vm="192">
        <f>CUBEVALUE("ThisWorkbookDataModel","[Measures].[Tot Amt]","[Portal].[chart_cd].&amp;["&amp;$A$6&amp;"]","[Portal].[Scenario].&amp;["&amp;P$8&amp;"]","[FS_Map].[COMP_KEY_fix].&amp;["&amp;$E16&amp;"]")</f>
        <v>425175</v>
      </c>
      <c r="R16" s="43" vm="129">
        <f>CUBEVALUE("ThisWorkbookDataModel","[Measures].[Tot Amt]","[Portal].[chart_cd].&amp;["&amp;$A$6&amp;"]","[Portal].[Scenario].&amp;["&amp;R$8&amp;"]","[FS_Map].[COMP_KEY_fix].&amp;["&amp;$E16&amp;"]")</f>
        <v>425175</v>
      </c>
    </row>
    <row r="17" spans="1:18" x14ac:dyDescent="0.25">
      <c r="A17" s="30"/>
      <c r="B17" s="31"/>
      <c r="C17" s="23" t="s">
        <v>150</v>
      </c>
      <c r="D17" s="32"/>
      <c r="E17" s="8"/>
      <c r="F17" s="45">
        <f>SUBTOTAL(9,F15:F16)</f>
        <v>426175</v>
      </c>
      <c r="H17" s="45">
        <f>SUBTOTAL(9,H15:H16)</f>
        <v>655042</v>
      </c>
      <c r="J17" s="45">
        <f>SUBTOTAL(9,J15:J16)</f>
        <v>426783</v>
      </c>
      <c r="L17" s="45">
        <f>SUBTOTAL(9,L15:L16)</f>
        <v>426783</v>
      </c>
      <c r="N17" s="45">
        <f>SUBTOTAL(9,N15:N16)</f>
        <v>426783</v>
      </c>
      <c r="P17" s="45">
        <f>SUBTOTAL(9,P15:P16)</f>
        <v>426783</v>
      </c>
      <c r="R17" s="45">
        <f>SUBTOTAL(9,R15:R16)</f>
        <v>426783</v>
      </c>
    </row>
    <row r="18" spans="1:18" x14ac:dyDescent="0.25">
      <c r="A18" s="30"/>
      <c r="B18" s="31"/>
      <c r="C18" s="23"/>
      <c r="D18" s="32"/>
      <c r="E18" s="8"/>
      <c r="F18" s="44"/>
      <c r="H18" s="44"/>
      <c r="J18" s="44"/>
      <c r="L18" s="44"/>
      <c r="N18" s="44"/>
      <c r="P18" s="44"/>
      <c r="R18" s="44"/>
    </row>
    <row r="19" spans="1:18" x14ac:dyDescent="0.25">
      <c r="A19" s="30"/>
      <c r="B19" s="31" t="s">
        <v>145</v>
      </c>
      <c r="C19" s="31"/>
      <c r="D19" s="33"/>
      <c r="F19" s="46">
        <f>SUBTOTAL(9,F9:F17)</f>
        <v>38738680.260000005</v>
      </c>
      <c r="H19" s="46">
        <f>SUBTOTAL(9,H9:H17)</f>
        <v>39339070.510000005</v>
      </c>
      <c r="J19" s="46">
        <f>SUBTOTAL(9,J9:J17)</f>
        <v>40007978.409999996</v>
      </c>
      <c r="L19" s="46">
        <f>SUBTOTAL(9,L9:L17)</f>
        <v>40549503.629999995</v>
      </c>
      <c r="N19" s="46">
        <f>SUBTOTAL(9,N9:N17)</f>
        <v>40956210.57</v>
      </c>
      <c r="P19" s="46">
        <f>SUBTOTAL(9,P9:P17)</f>
        <v>41367414.170000002</v>
      </c>
      <c r="R19" s="46">
        <f>SUBTOTAL(9,R9:R17)</f>
        <v>41783759.149999999</v>
      </c>
    </row>
    <row r="20" spans="1:18" x14ac:dyDescent="0.25">
      <c r="A20" s="30"/>
      <c r="B20" s="31"/>
      <c r="C20" s="31"/>
      <c r="D20" s="33"/>
      <c r="F20" s="13"/>
      <c r="H20" s="13"/>
      <c r="J20" s="13"/>
      <c r="L20" s="13"/>
      <c r="N20" s="13"/>
      <c r="P20" s="13"/>
      <c r="R20" s="13"/>
    </row>
    <row r="21" spans="1:18" x14ac:dyDescent="0.25">
      <c r="A21" s="30"/>
      <c r="B21" s="34" t="s">
        <v>32</v>
      </c>
      <c r="C21" s="31" t="s">
        <v>146</v>
      </c>
      <c r="D21" s="33" t="s">
        <v>36</v>
      </c>
      <c r="E21" s="12" t="s">
        <v>169</v>
      </c>
      <c r="F21" s="18" vm="205">
        <f t="shared" ref="F21:F26" si="0">CUBEVALUE("ThisWorkbookDataModel","[Measures].[Tot Amt]","[Portal].[chart_cd].&amp;["&amp;$A$6&amp;"]","[Portal].[Scenario].&amp;["&amp;F$8&amp;"]","[FS_Map].[COMP_KEY_fix].&amp;["&amp;$E21&amp;"]")</f>
        <v>10475011</v>
      </c>
      <c r="H21" s="18" vm="211">
        <f t="shared" ref="H21:H26" si="1">CUBEVALUE("ThisWorkbookDataModel","[Measures].[Tot Amt]","[Portal].[chart_cd].&amp;["&amp;$A$6&amp;"]","[Portal].[Scenario].&amp;["&amp;H$8&amp;"]","[FS_Map].[COMP_KEY_fix].&amp;["&amp;$E21&amp;"]")</f>
        <v>9700662</v>
      </c>
      <c r="J21" s="18" vm="40">
        <f t="shared" ref="J21:J26" si="2">CUBEVALUE("ThisWorkbookDataModel","[Measures].[Tot Amt]","[Portal].[chart_cd].&amp;["&amp;$A$6&amp;"]","[Portal].[Scenario].&amp;["&amp;J$8&amp;"]","[FS_Map].[COMP_KEY_fix].&amp;["&amp;$E21&amp;"]")</f>
        <v>10575346</v>
      </c>
      <c r="L21" s="18" vm="31">
        <f t="shared" ref="L21:L26" si="3">CUBEVALUE("ThisWorkbookDataModel","[Measures].[Tot Amt]","[Portal].[chart_cd].&amp;["&amp;$A$6&amp;"]","[Portal].[Scenario].&amp;["&amp;L$8&amp;"]","[FS_Map].[COMP_KEY_fix].&amp;["&amp;$E21&amp;"]")</f>
        <v>10731099.460000001</v>
      </c>
      <c r="N21" s="18" vm="22">
        <f t="shared" ref="N21:N26" si="4">CUBEVALUE("ThisWorkbookDataModel","[Measures].[Tot Amt]","[Portal].[chart_cd].&amp;["&amp;$A$6&amp;"]","[Portal].[Scenario].&amp;["&amp;N$8&amp;"]","[FS_Map].[COMP_KEY_fix].&amp;["&amp;$E21&amp;"]")</f>
        <v>10863410.449999999</v>
      </c>
      <c r="P21" s="18" vm="197">
        <f t="shared" ref="P21:P26" si="5">CUBEVALUE("ThisWorkbookDataModel","[Measures].[Tot Amt]","[Portal].[chart_cd].&amp;["&amp;$A$6&amp;"]","[Portal].[Scenario].&amp;["&amp;P$8&amp;"]","[FS_Map].[COMP_KEY_fix].&amp;["&amp;$E21&amp;"]")</f>
        <v>10997044.550000001</v>
      </c>
      <c r="R21" s="18" vm="70">
        <f t="shared" ref="R21:R26" si="6">CUBEVALUE("ThisWorkbookDataModel","[Measures].[Tot Amt]","[Portal].[chart_cd].&amp;["&amp;$A$6&amp;"]","[Portal].[Scenario].&amp;["&amp;R$8&amp;"]","[FS_Map].[COMP_KEY_fix].&amp;["&amp;$E21&amp;"]")</f>
        <v>11132015</v>
      </c>
    </row>
    <row r="22" spans="1:18" x14ac:dyDescent="0.25">
      <c r="A22" s="30"/>
      <c r="B22" s="31"/>
      <c r="C22" s="31"/>
      <c r="D22" s="33" t="s">
        <v>39</v>
      </c>
      <c r="E22" s="12" t="s">
        <v>170</v>
      </c>
      <c r="F22" s="13" vm="35">
        <f t="shared" si="0"/>
        <v>6081083</v>
      </c>
      <c r="H22" s="13" vm="184">
        <f t="shared" si="1"/>
        <v>5736775</v>
      </c>
      <c r="J22" s="13" vm="231">
        <f t="shared" si="2"/>
        <v>6297026</v>
      </c>
      <c r="L22" s="13" vm="230">
        <f t="shared" si="3"/>
        <v>6404996.2599999998</v>
      </c>
      <c r="N22" s="13" vm="12">
        <f t="shared" si="4"/>
        <v>6469046.2199999997</v>
      </c>
      <c r="P22" s="13" vm="83">
        <f t="shared" si="5"/>
        <v>6533736.6799999997</v>
      </c>
      <c r="R22" s="13" vm="240">
        <f t="shared" si="6"/>
        <v>6599074.0499999998</v>
      </c>
    </row>
    <row r="23" spans="1:18" x14ac:dyDescent="0.25">
      <c r="A23" s="30"/>
      <c r="B23" s="31"/>
      <c r="C23" s="31"/>
      <c r="D23" s="33" t="s">
        <v>42</v>
      </c>
      <c r="E23" s="12" t="s">
        <v>171</v>
      </c>
      <c r="F23" s="13" vm="82">
        <f t="shared" si="0"/>
        <v>2832339</v>
      </c>
      <c r="H23" s="13" vm="259">
        <f t="shared" si="1"/>
        <v>2420837</v>
      </c>
      <c r="J23" s="13" vm="30">
        <f t="shared" si="2"/>
        <v>2812622</v>
      </c>
      <c r="L23" s="13" vm="18">
        <f t="shared" si="3"/>
        <v>2812622</v>
      </c>
      <c r="N23" s="13" vm="50">
        <f t="shared" si="4"/>
        <v>2812622</v>
      </c>
      <c r="P23" s="13" vm="8">
        <f t="shared" si="5"/>
        <v>2812622</v>
      </c>
      <c r="R23" s="13" vm="186">
        <f t="shared" si="6"/>
        <v>2812622</v>
      </c>
    </row>
    <row r="24" spans="1:18" x14ac:dyDescent="0.25">
      <c r="A24" s="30"/>
      <c r="B24" s="31"/>
      <c r="C24" s="31"/>
      <c r="D24" s="33" t="s">
        <v>87</v>
      </c>
      <c r="E24" s="12" t="s">
        <v>172</v>
      </c>
      <c r="F24" s="13" vm="169">
        <f t="shared" si="0"/>
        <v>0</v>
      </c>
      <c r="H24" s="13" vm="208">
        <f t="shared" si="1"/>
        <v>0</v>
      </c>
      <c r="J24" s="13" vm="176">
        <f t="shared" si="2"/>
        <v>0</v>
      </c>
      <c r="L24" s="13" vm="135">
        <f t="shared" si="3"/>
        <v>0</v>
      </c>
      <c r="N24" s="13" vm="44">
        <f t="shared" si="4"/>
        <v>0</v>
      </c>
      <c r="P24" s="13" vm="248">
        <f t="shared" si="5"/>
        <v>0</v>
      </c>
      <c r="R24" s="13" vm="7">
        <f t="shared" si="6"/>
        <v>0</v>
      </c>
    </row>
    <row r="25" spans="1:18" x14ac:dyDescent="0.25">
      <c r="A25" s="30"/>
      <c r="B25" s="31"/>
      <c r="C25" s="31"/>
      <c r="D25" s="33" t="s">
        <v>45</v>
      </c>
      <c r="E25" s="12" t="s">
        <v>173</v>
      </c>
      <c r="F25" s="13" vm="147">
        <f t="shared" si="0"/>
        <v>6498741.4299999997</v>
      </c>
      <c r="H25" s="13" vm="200">
        <f t="shared" si="1"/>
        <v>6047041.0499999998</v>
      </c>
      <c r="J25" s="13" vm="57">
        <f t="shared" si="2"/>
        <v>6851644.4500000002</v>
      </c>
      <c r="L25" s="13" vm="258">
        <f t="shared" si="3"/>
        <v>7129982</v>
      </c>
      <c r="N25" s="13" vm="23">
        <f t="shared" si="4"/>
        <v>7389826.6500000004</v>
      </c>
      <c r="P25" s="13" vm="154">
        <f t="shared" si="5"/>
        <v>7658966.2999999998</v>
      </c>
      <c r="R25" s="13" vm="173">
        <f t="shared" si="6"/>
        <v>7937786.8899999997</v>
      </c>
    </row>
    <row r="26" spans="1:18" x14ac:dyDescent="0.25">
      <c r="A26" s="30"/>
      <c r="B26" s="31"/>
      <c r="C26" s="31"/>
      <c r="D26" s="33" t="s">
        <v>48</v>
      </c>
      <c r="E26" s="12" t="s">
        <v>174</v>
      </c>
      <c r="F26" s="43" vm="128">
        <f t="shared" si="0"/>
        <v>0</v>
      </c>
      <c r="H26" s="43" vm="54">
        <f t="shared" si="1"/>
        <v>0</v>
      </c>
      <c r="J26" s="43" vm="74">
        <f t="shared" si="2"/>
        <v>168723.72</v>
      </c>
      <c r="L26" s="43" vm="127">
        <f t="shared" si="3"/>
        <v>171360.95</v>
      </c>
      <c r="N26" s="43" vm="134">
        <f t="shared" si="4"/>
        <v>173324.56</v>
      </c>
      <c r="P26" s="43" vm="131">
        <f t="shared" si="5"/>
        <v>175307.82</v>
      </c>
      <c r="R26" s="43" vm="264">
        <f t="shared" si="6"/>
        <v>177310.89</v>
      </c>
    </row>
    <row r="27" spans="1:18" x14ac:dyDescent="0.25">
      <c r="A27" s="30"/>
      <c r="B27" s="31"/>
      <c r="C27" s="23" t="s">
        <v>151</v>
      </c>
      <c r="D27" s="33"/>
      <c r="F27" s="13">
        <f>SUBTOTAL(9,F21:F26)</f>
        <v>25887174.43</v>
      </c>
      <c r="H27" s="13">
        <f>SUBTOTAL(9,H21:H26)</f>
        <v>23905315.050000001</v>
      </c>
      <c r="J27" s="13">
        <f>SUBTOTAL(9,J21:J26)</f>
        <v>26705362.169999998</v>
      </c>
      <c r="L27" s="13">
        <f>SUBTOTAL(9,L21:L26)</f>
        <v>27250060.669999998</v>
      </c>
      <c r="N27" s="13">
        <f>SUBTOTAL(9,N21:N26)</f>
        <v>27708229.879999999</v>
      </c>
      <c r="P27" s="13">
        <f>SUBTOTAL(9,P21:P26)</f>
        <v>28177677.350000001</v>
      </c>
      <c r="R27" s="13">
        <f>SUBTOTAL(9,R21:R26)</f>
        <v>28658808.830000002</v>
      </c>
    </row>
    <row r="28" spans="1:18" x14ac:dyDescent="0.25">
      <c r="A28" s="30"/>
      <c r="B28" s="31"/>
      <c r="C28" s="31" t="s">
        <v>50</v>
      </c>
      <c r="D28" s="33" t="s">
        <v>55</v>
      </c>
      <c r="E28" s="12" t="s">
        <v>175</v>
      </c>
      <c r="F28" s="13" vm="4">
        <f>CUBEVALUE("ThisWorkbookDataModel","[Measures].[Tot Amt]","[Portal].[chart_cd].&amp;["&amp;$A$6&amp;"]","[Portal].[Scenario].&amp;["&amp;F$8&amp;"]","[FS_Map].[COMP_KEY_fix].&amp;["&amp;$E28&amp;"]")</f>
        <v>1889204</v>
      </c>
      <c r="H28" s="13" vm="191">
        <f>CUBEVALUE("ThisWorkbookDataModel","[Measures].[Tot Amt]","[Portal].[chart_cd].&amp;["&amp;$A$6&amp;"]","[Portal].[Scenario].&amp;["&amp;H$8&amp;"]","[FS_Map].[COMP_KEY_fix].&amp;["&amp;$E28&amp;"]")</f>
        <v>1653328</v>
      </c>
      <c r="J28" s="13" vm="239">
        <f>CUBEVALUE("ThisWorkbookDataModel","[Measures].[Tot Amt]","[Portal].[chart_cd].&amp;["&amp;$A$6&amp;"]","[Portal].[Scenario].&amp;["&amp;J$8&amp;"]","[FS_Map].[COMP_KEY_fix].&amp;["&amp;$E28&amp;"]")</f>
        <v>1889204</v>
      </c>
      <c r="L28" s="13" vm="3">
        <f>CUBEVALUE("ThisWorkbookDataModel","[Measures].[Tot Amt]","[Portal].[chart_cd].&amp;["&amp;$A$6&amp;"]","[Portal].[Scenario].&amp;["&amp;L$8&amp;"]","[FS_Map].[COMP_KEY_fix].&amp;["&amp;$E28&amp;"]")</f>
        <v>1889204</v>
      </c>
      <c r="N28" s="13" vm="59">
        <f>CUBEVALUE("ThisWorkbookDataModel","[Measures].[Tot Amt]","[Portal].[chart_cd].&amp;["&amp;$A$6&amp;"]","[Portal].[Scenario].&amp;["&amp;N$8&amp;"]","[FS_Map].[COMP_KEY_fix].&amp;["&amp;$E28&amp;"]")</f>
        <v>1889204</v>
      </c>
      <c r="P28" s="13" vm="123">
        <f>CUBEVALUE("ThisWorkbookDataModel","[Measures].[Tot Amt]","[Portal].[chart_cd].&amp;["&amp;$A$6&amp;"]","[Portal].[Scenario].&amp;["&amp;P$8&amp;"]","[FS_Map].[COMP_KEY_fix].&amp;["&amp;$E28&amp;"]")</f>
        <v>1889204</v>
      </c>
      <c r="R28" s="13" vm="237">
        <f>CUBEVALUE("ThisWorkbookDataModel","[Measures].[Tot Amt]","[Portal].[chart_cd].&amp;["&amp;$A$6&amp;"]","[Portal].[Scenario].&amp;["&amp;R$8&amp;"]","[FS_Map].[COMP_KEY_fix].&amp;["&amp;$E28&amp;"]")</f>
        <v>1889204</v>
      </c>
    </row>
    <row r="29" spans="1:18" x14ac:dyDescent="0.25">
      <c r="A29" s="30"/>
      <c r="B29" s="31"/>
      <c r="C29" s="31"/>
      <c r="D29" s="33" t="s">
        <v>52</v>
      </c>
      <c r="E29" s="12" t="s">
        <v>176</v>
      </c>
      <c r="F29" s="13" vm="130">
        <f>CUBEVALUE("ThisWorkbookDataModel","[Measures].[Tot Amt]","[Portal].[chart_cd].&amp;["&amp;$A$6&amp;"]","[Portal].[Scenario].&amp;["&amp;F$8&amp;"]","[FS_Map].[COMP_KEY_fix].&amp;["&amp;$E29&amp;"]")</f>
        <v>9295621</v>
      </c>
      <c r="H29" s="13" vm="149">
        <f>CUBEVALUE("ThisWorkbookDataModel","[Measures].[Tot Amt]","[Portal].[chart_cd].&amp;["&amp;$A$6&amp;"]","[Portal].[Scenario].&amp;["&amp;H$8&amp;"]","[FS_Map].[COMP_KEY_fix].&amp;["&amp;$E29&amp;"]")</f>
        <v>9295621</v>
      </c>
      <c r="J29" s="13" vm="198">
        <f>CUBEVALUE("ThisWorkbookDataModel","[Measures].[Tot Amt]","[Portal].[chart_cd].&amp;["&amp;$A$6&amp;"]","[Portal].[Scenario].&amp;["&amp;J$8&amp;"]","[FS_Map].[COMP_KEY_fix].&amp;["&amp;$E29&amp;"]")</f>
        <v>9397376</v>
      </c>
      <c r="L29" s="13" vm="111">
        <f>CUBEVALUE("ThisWorkbookDataModel","[Measures].[Tot Amt]","[Portal].[chart_cd].&amp;["&amp;$A$6&amp;"]","[Portal].[Scenario].&amp;["&amp;L$8&amp;"]","[FS_Map].[COMP_KEY_fix].&amp;["&amp;$E29&amp;"]")</f>
        <v>9491350</v>
      </c>
      <c r="N29" s="13" vm="102">
        <f>CUBEVALUE("ThisWorkbookDataModel","[Measures].[Tot Amt]","[Portal].[chart_cd].&amp;["&amp;$A$6&amp;"]","[Portal].[Scenario].&amp;["&amp;N$8&amp;"]","[FS_Map].[COMP_KEY_fix].&amp;["&amp;$E29&amp;"]")</f>
        <v>9586264</v>
      </c>
      <c r="P29" s="13" vm="207">
        <f>CUBEVALUE("ThisWorkbookDataModel","[Measures].[Tot Amt]","[Portal].[chart_cd].&amp;["&amp;$A$6&amp;"]","[Portal].[Scenario].&amp;["&amp;P$8&amp;"]","[FS_Map].[COMP_KEY_fix].&amp;["&amp;$E29&amp;"]")</f>
        <v>9682127</v>
      </c>
      <c r="R29" s="13" vm="21">
        <f>CUBEVALUE("ThisWorkbookDataModel","[Measures].[Tot Amt]","[Portal].[chart_cd].&amp;["&amp;$A$6&amp;"]","[Portal].[Scenario].&amp;["&amp;R$8&amp;"]","[FS_Map].[COMP_KEY_fix].&amp;["&amp;$E29&amp;"]")</f>
        <v>9778948</v>
      </c>
    </row>
    <row r="30" spans="1:18" x14ac:dyDescent="0.25">
      <c r="A30" s="30"/>
      <c r="B30" s="31"/>
      <c r="C30" s="31"/>
      <c r="D30" s="33" t="s">
        <v>92</v>
      </c>
      <c r="E30" s="12" t="s">
        <v>177</v>
      </c>
      <c r="F30" s="43" vm="267">
        <f>CUBEVALUE("ThisWorkbookDataModel","[Measures].[Tot Amt]","[Portal].[chart_cd].&amp;["&amp;$A$6&amp;"]","[Portal].[Scenario].&amp;["&amp;F$8&amp;"]","[FS_Map].[COMP_KEY_fix].&amp;["&amp;$E30&amp;"]")</f>
        <v>1599971</v>
      </c>
      <c r="H30" s="43" vm="108">
        <f>CUBEVALUE("ThisWorkbookDataModel","[Measures].[Tot Amt]","[Portal].[chart_cd].&amp;["&amp;$A$6&amp;"]","[Portal].[Scenario].&amp;["&amp;H$8&amp;"]","[FS_Map].[COMP_KEY_fix].&amp;["&amp;$E30&amp;"]")</f>
        <v>1599971</v>
      </c>
      <c r="J30" s="43" vm="115">
        <f>CUBEVALUE("ThisWorkbookDataModel","[Measures].[Tot Amt]","[Portal].[chart_cd].&amp;["&amp;$A$6&amp;"]","[Portal].[Scenario].&amp;["&amp;J$8&amp;"]","[FS_Map].[COMP_KEY_fix].&amp;["&amp;$E30&amp;"]")</f>
        <v>1628770</v>
      </c>
      <c r="L30" s="43" vm="174">
        <f>CUBEVALUE("ThisWorkbookDataModel","[Measures].[Tot Amt]","[Portal].[chart_cd].&amp;["&amp;$A$6&amp;"]","[Portal].[Scenario].&amp;["&amp;L$8&amp;"]","[FS_Map].[COMP_KEY_fix].&amp;["&amp;$E30&amp;"]")</f>
        <v>1658088</v>
      </c>
      <c r="N30" s="43" vm="219">
        <f>CUBEVALUE("ThisWorkbookDataModel","[Measures].[Tot Amt]","[Portal].[chart_cd].&amp;["&amp;$A$6&amp;"]","[Portal].[Scenario].&amp;["&amp;N$8&amp;"]","[FS_Map].[COMP_KEY_fix].&amp;["&amp;$E30&amp;"]")</f>
        <v>1687934</v>
      </c>
      <c r="P30" s="43" vm="32">
        <f>CUBEVALUE("ThisWorkbookDataModel","[Measures].[Tot Amt]","[Portal].[chart_cd].&amp;["&amp;$A$6&amp;"]","[Portal].[Scenario].&amp;["&amp;P$8&amp;"]","[FS_Map].[COMP_KEY_fix].&amp;["&amp;$E30&amp;"]")</f>
        <v>1718317</v>
      </c>
      <c r="R30" s="43" vm="273">
        <f>CUBEVALUE("ThisWorkbookDataModel","[Measures].[Tot Amt]","[Portal].[chart_cd].&amp;["&amp;$A$6&amp;"]","[Portal].[Scenario].&amp;["&amp;R$8&amp;"]","[FS_Map].[COMP_KEY_fix].&amp;["&amp;$E30&amp;"]")</f>
        <v>1749247</v>
      </c>
    </row>
    <row r="31" spans="1:18" x14ac:dyDescent="0.25">
      <c r="A31" s="30"/>
      <c r="B31" s="31"/>
      <c r="C31" s="23" t="s">
        <v>152</v>
      </c>
      <c r="D31" s="33"/>
      <c r="F31" s="45">
        <f>SUBTOTAL(9,F28:F30)</f>
        <v>12784796</v>
      </c>
      <c r="H31" s="45">
        <f>SUBTOTAL(9,H28:H30)</f>
        <v>12548920</v>
      </c>
      <c r="J31" s="45">
        <f>SUBTOTAL(9,J28:J30)</f>
        <v>12915350</v>
      </c>
      <c r="L31" s="45">
        <f>SUBTOTAL(9,L28:L30)</f>
        <v>13038642</v>
      </c>
      <c r="N31" s="45">
        <f>SUBTOTAL(9,N28:N30)</f>
        <v>13163402</v>
      </c>
      <c r="P31" s="45">
        <f>SUBTOTAL(9,P28:P30)</f>
        <v>13289648</v>
      </c>
      <c r="R31" s="45">
        <f>SUBTOTAL(9,R28:R30)</f>
        <v>13417399</v>
      </c>
    </row>
    <row r="32" spans="1:18" x14ac:dyDescent="0.25">
      <c r="A32" s="30"/>
      <c r="B32" s="31"/>
      <c r="C32" s="23"/>
      <c r="D32" s="33"/>
      <c r="F32" s="44"/>
      <c r="H32" s="44"/>
      <c r="J32" s="44"/>
      <c r="L32" s="44"/>
      <c r="N32" s="44"/>
      <c r="P32" s="44"/>
      <c r="R32" s="44"/>
    </row>
    <row r="33" spans="1:18" x14ac:dyDescent="0.25">
      <c r="A33" s="30"/>
      <c r="B33" s="31" t="s">
        <v>147</v>
      </c>
      <c r="C33" s="31"/>
      <c r="D33" s="33"/>
      <c r="F33" s="46">
        <f>SUBTOTAL(9,F21:F31)</f>
        <v>38671970.43</v>
      </c>
      <c r="H33" s="46">
        <f>SUBTOTAL(9,H21:H31)</f>
        <v>36454235.049999997</v>
      </c>
      <c r="J33" s="46">
        <f>SUBTOTAL(9,J21:J31)</f>
        <v>39620712.170000002</v>
      </c>
      <c r="L33" s="46">
        <f>SUBTOTAL(9,L21:L31)</f>
        <v>40288702.670000002</v>
      </c>
      <c r="N33" s="46">
        <f>SUBTOTAL(9,N21:N31)</f>
        <v>40871631.879999995</v>
      </c>
      <c r="P33" s="46">
        <f>SUBTOTAL(9,P21:P31)</f>
        <v>41467325.350000001</v>
      </c>
      <c r="R33" s="46">
        <f>SUBTOTAL(9,R21:R31)</f>
        <v>42076207.829999998</v>
      </c>
    </row>
    <row r="34" spans="1:18" x14ac:dyDescent="0.25">
      <c r="A34" s="30"/>
      <c r="B34" s="31"/>
      <c r="C34" s="31"/>
      <c r="D34" s="33"/>
      <c r="F34" s="13"/>
      <c r="H34" s="13"/>
      <c r="J34" s="13"/>
      <c r="L34" s="13"/>
      <c r="N34" s="13"/>
      <c r="P34" s="13"/>
      <c r="R34" s="13"/>
    </row>
    <row r="35" spans="1:18" ht="15.75" thickBot="1" x14ac:dyDescent="0.3">
      <c r="A35" s="35" t="s">
        <v>153</v>
      </c>
      <c r="B35" s="36"/>
      <c r="C35" s="36"/>
      <c r="D35" s="37"/>
      <c r="F35" s="47">
        <f>F19-F33</f>
        <v>66709.830000005662</v>
      </c>
      <c r="H35" s="47">
        <f>H19-H33</f>
        <v>2884835.4600000083</v>
      </c>
      <c r="J35" s="47">
        <f>J19-J33</f>
        <v>387266.23999999464</v>
      </c>
      <c r="L35" s="47">
        <f>L19-L33</f>
        <v>260800.95999999344</v>
      </c>
      <c r="N35" s="47">
        <f>N19-N33</f>
        <v>84578.690000005066</v>
      </c>
      <c r="P35" s="47">
        <f>P19-P33</f>
        <v>-99911.179999999702</v>
      </c>
      <c r="R35" s="47">
        <f>R19-R33</f>
        <v>-292448.6799999997</v>
      </c>
    </row>
    <row r="36" spans="1:18" ht="15.75" thickTop="1" x14ac:dyDescent="0.25">
      <c r="A36" s="19"/>
      <c r="B36" s="19"/>
      <c r="C36" s="19"/>
      <c r="D36" s="19"/>
    </row>
    <row r="37" spans="1:18" ht="15.75" x14ac:dyDescent="0.25">
      <c r="A37" s="26" t="s">
        <v>26</v>
      </c>
      <c r="B37" s="27" t="s">
        <v>27</v>
      </c>
      <c r="C37" s="28" t="s">
        <v>29</v>
      </c>
      <c r="D37" s="38" t="s">
        <v>96</v>
      </c>
      <c r="E37" t="s">
        <v>161</v>
      </c>
      <c r="F37" s="18" t="str" vm="61">
        <f>CUBEVALUE("ThisWorkbookDataModel","[Measures].[Tot Amt]","[Portal].[chart_cd].&amp;["&amp;$A$6&amp;"]","[Portal].[Scenario].&amp;["&amp;F$8&amp;"]","[FS_Map].[COMP_KEY_fix].&amp;["&amp;$E37&amp;"]")</f>
        <v/>
      </c>
      <c r="H37" s="18" t="str" vm="112">
        <f>CUBEVALUE("ThisWorkbookDataModel","[Measures].[Tot Amt]","[Portal].[chart_cd].&amp;["&amp;$A$6&amp;"]","[Portal].[Scenario].&amp;["&amp;H$8&amp;"]","[FS_Map].[COMP_KEY_fix].&amp;["&amp;$E37&amp;"]")</f>
        <v/>
      </c>
      <c r="J37" s="18" t="str" vm="225">
        <f>CUBEVALUE("ThisWorkbookDataModel","[Measures].[Tot Amt]","[Portal].[chart_cd].&amp;["&amp;$A$6&amp;"]","[Portal].[Scenario].&amp;["&amp;J$8&amp;"]","[FS_Map].[COMP_KEY_fix].&amp;["&amp;$E37&amp;"]")</f>
        <v/>
      </c>
      <c r="L37" s="18" t="str" vm="272">
        <f>CUBEVALUE("ThisWorkbookDataModel","[Measures].[Tot Amt]","[Portal].[chart_cd].&amp;["&amp;$A$6&amp;"]","[Portal].[Scenario].&amp;["&amp;L$8&amp;"]","[FS_Map].[COMP_KEY_fix].&amp;["&amp;$E37&amp;"]")</f>
        <v/>
      </c>
      <c r="N37" s="18" t="str" vm="56">
        <f>CUBEVALUE("ThisWorkbookDataModel","[Measures].[Tot Amt]","[Portal].[chart_cd].&amp;["&amp;$A$6&amp;"]","[Portal].[Scenario].&amp;["&amp;N$8&amp;"]","[FS_Map].[COMP_KEY_fix].&amp;["&amp;$E37&amp;"]")</f>
        <v/>
      </c>
      <c r="P37" s="18" t="str" vm="91">
        <f>CUBEVALUE("ThisWorkbookDataModel","[Measures].[Tot Amt]","[Portal].[chart_cd].&amp;["&amp;$A$6&amp;"]","[Portal].[Scenario].&amp;["&amp;P$8&amp;"]","[FS_Map].[COMP_KEY_fix].&amp;["&amp;$E37&amp;"]")</f>
        <v/>
      </c>
      <c r="R37" s="18" t="str" vm="260">
        <f>CUBEVALUE("ThisWorkbookDataModel","[Measures].[Tot Amt]","[Portal].[chart_cd].&amp;["&amp;$A$6&amp;"]","[Portal].[Scenario].&amp;["&amp;R$8&amp;"]","[FS_Map].[COMP_KEY_fix].&amp;["&amp;$E37&amp;"]")</f>
        <v/>
      </c>
    </row>
    <row r="38" spans="1:18" x14ac:dyDescent="0.25">
      <c r="A38" s="30"/>
      <c r="B38" s="31"/>
      <c r="C38" s="31"/>
      <c r="D38" s="33" t="s">
        <v>99</v>
      </c>
      <c r="E38" t="s">
        <v>162</v>
      </c>
      <c r="F38" s="13" t="str" vm="270">
        <f>CUBEVALUE("ThisWorkbookDataModel","[Measures].[Tot Amt]","[Portal].[chart_cd].&amp;["&amp;$A$6&amp;"]","[Portal].[Scenario].&amp;["&amp;F$8&amp;"]","[FS_Map].[COMP_KEY_fix].&amp;["&amp;$E38&amp;"]")</f>
        <v/>
      </c>
      <c r="H38" s="13" t="str" vm="33">
        <f>CUBEVALUE("ThisWorkbookDataModel","[Measures].[Tot Amt]","[Portal].[chart_cd].&amp;["&amp;$A$6&amp;"]","[Portal].[Scenario].&amp;["&amp;H$8&amp;"]","[FS_Map].[COMP_KEY_fix].&amp;["&amp;$E38&amp;"]")</f>
        <v/>
      </c>
      <c r="I38" s="13"/>
      <c r="J38" s="13" t="str" vm="269">
        <f>CUBEVALUE("ThisWorkbookDataModel","[Measures].[Tot Amt]","[Portal].[chart_cd].&amp;["&amp;$A$6&amp;"]","[Portal].[Scenario].&amp;["&amp;J$8&amp;"]","[FS_Map].[COMP_KEY_fix].&amp;["&amp;$E38&amp;"]")</f>
        <v/>
      </c>
      <c r="K38" s="13"/>
      <c r="L38" s="13" t="str" vm="45">
        <f>CUBEVALUE("ThisWorkbookDataModel","[Measures].[Tot Amt]","[Portal].[chart_cd].&amp;["&amp;$A$6&amp;"]","[Portal].[Scenario].&amp;["&amp;L$8&amp;"]","[FS_Map].[COMP_KEY_fix].&amp;["&amp;$E38&amp;"]")</f>
        <v/>
      </c>
      <c r="M38" s="13"/>
      <c r="N38" s="13" t="str" vm="218">
        <f>CUBEVALUE("ThisWorkbookDataModel","[Measures].[Tot Amt]","[Portal].[chart_cd].&amp;["&amp;$A$6&amp;"]","[Portal].[Scenario].&amp;["&amp;N$8&amp;"]","[FS_Map].[COMP_KEY_fix].&amp;["&amp;$E38&amp;"]")</f>
        <v/>
      </c>
      <c r="O38" s="13"/>
      <c r="P38" s="13" t="str" vm="187">
        <f>CUBEVALUE("ThisWorkbookDataModel","[Measures].[Tot Amt]","[Portal].[chart_cd].&amp;["&amp;$A$6&amp;"]","[Portal].[Scenario].&amp;["&amp;P$8&amp;"]","[FS_Map].[COMP_KEY_fix].&amp;["&amp;$E38&amp;"]")</f>
        <v/>
      </c>
      <c r="Q38" s="13"/>
      <c r="R38" s="13" t="str" vm="101">
        <f>CUBEVALUE("ThisWorkbookDataModel","[Measures].[Tot Amt]","[Portal].[chart_cd].&amp;["&amp;$A$6&amp;"]","[Portal].[Scenario].&amp;["&amp;R$8&amp;"]","[FS_Map].[COMP_KEY_fix].&amp;["&amp;$E38&amp;"]")</f>
        <v/>
      </c>
    </row>
    <row r="39" spans="1:18" x14ac:dyDescent="0.25">
      <c r="A39" s="30"/>
      <c r="B39" s="31"/>
      <c r="C39" s="31"/>
      <c r="D39" s="33" t="s">
        <v>102</v>
      </c>
      <c r="E39" t="s">
        <v>163</v>
      </c>
      <c r="F39" s="13" t="str" vm="2">
        <f>CUBEVALUE("ThisWorkbookDataModel","[Measures].[Tot Amt]","[Portal].[chart_cd].&amp;["&amp;$A$6&amp;"]","[Portal].[Scenario].&amp;["&amp;F$8&amp;"]","[FS_Map].[COMP_KEY_fix].&amp;["&amp;$E39&amp;"]")</f>
        <v/>
      </c>
      <c r="H39" s="13" t="str" vm="150">
        <f>CUBEVALUE("ThisWorkbookDataModel","[Measures].[Tot Amt]","[Portal].[chart_cd].&amp;["&amp;$A$6&amp;"]","[Portal].[Scenario].&amp;["&amp;H$8&amp;"]","[FS_Map].[COMP_KEY_fix].&amp;["&amp;$E39&amp;"]")</f>
        <v/>
      </c>
      <c r="J39" s="13" t="str" vm="142">
        <f>CUBEVALUE("ThisWorkbookDataModel","[Measures].[Tot Amt]","[Portal].[chart_cd].&amp;["&amp;$A$6&amp;"]","[Portal].[Scenario].&amp;["&amp;J$8&amp;"]","[FS_Map].[COMP_KEY_fix].&amp;["&amp;$E39&amp;"]")</f>
        <v/>
      </c>
      <c r="L39" s="13" t="str" vm="161">
        <f>CUBEVALUE("ThisWorkbookDataModel","[Measures].[Tot Amt]","[Portal].[chart_cd].&amp;["&amp;$A$6&amp;"]","[Portal].[Scenario].&amp;["&amp;L$8&amp;"]","[FS_Map].[COMP_KEY_fix].&amp;["&amp;$E39&amp;"]")</f>
        <v/>
      </c>
      <c r="N39" s="13" t="str" vm="126">
        <f>CUBEVALUE("ThisWorkbookDataModel","[Measures].[Tot Amt]","[Portal].[chart_cd].&amp;["&amp;$A$6&amp;"]","[Portal].[Scenario].&amp;["&amp;N$8&amp;"]","[FS_Map].[COMP_KEY_fix].&amp;["&amp;$E39&amp;"]")</f>
        <v/>
      </c>
      <c r="P39" s="13" t="str" vm="120">
        <f>CUBEVALUE("ThisWorkbookDataModel","[Measures].[Tot Amt]","[Portal].[chart_cd].&amp;["&amp;$A$6&amp;"]","[Portal].[Scenario].&amp;["&amp;P$8&amp;"]","[FS_Map].[COMP_KEY_fix].&amp;["&amp;$E39&amp;"]")</f>
        <v/>
      </c>
      <c r="R39" s="13" t="str" vm="159">
        <f>CUBEVALUE("ThisWorkbookDataModel","[Measures].[Tot Amt]","[Portal].[chart_cd].&amp;["&amp;$A$6&amp;"]","[Portal].[Scenario].&amp;["&amp;R$8&amp;"]","[FS_Map].[COMP_KEY_fix].&amp;["&amp;$E39&amp;"]")</f>
        <v/>
      </c>
    </row>
    <row r="40" spans="1:18" x14ac:dyDescent="0.25">
      <c r="A40" s="30"/>
      <c r="B40" s="31"/>
      <c r="C40" s="31"/>
      <c r="D40" s="33" t="s">
        <v>29</v>
      </c>
      <c r="E40" t="s">
        <v>164</v>
      </c>
      <c r="F40" s="43" vm="238">
        <f>CUBEVALUE("ThisWorkbookDataModel","[Measures].[Tot Amt]","[Portal].[chart_cd].&amp;["&amp;$A$6&amp;"]","[Portal].[Scenario].&amp;["&amp;F$8&amp;"]","[FS_Map].[COMP_KEY_fix].&amp;["&amp;$E40&amp;"]")</f>
        <v>422633</v>
      </c>
      <c r="H40" s="43" vm="15">
        <f>CUBEVALUE("ThisWorkbookDataModel","[Measures].[Tot Amt]","[Portal].[chart_cd].&amp;["&amp;$A$6&amp;"]","[Portal].[Scenario].&amp;["&amp;H$8&amp;"]","[FS_Map].[COMP_KEY_fix].&amp;["&amp;$E40&amp;"]")</f>
        <v>188488</v>
      </c>
      <c r="J40" s="43" vm="16">
        <f>CUBEVALUE("ThisWorkbookDataModel","[Measures].[Tot Amt]","[Portal].[chart_cd].&amp;["&amp;$A$6&amp;"]","[Portal].[Scenario].&amp;["&amp;J$8&amp;"]","[FS_Map].[COMP_KEY_fix].&amp;["&amp;$E40&amp;"]")</f>
        <v>422633</v>
      </c>
      <c r="L40" s="43" vm="95">
        <f>CUBEVALUE("ThisWorkbookDataModel","[Measures].[Tot Amt]","[Portal].[chart_cd].&amp;["&amp;$A$6&amp;"]","[Portal].[Scenario].&amp;["&amp;L$8&amp;"]","[FS_Map].[COMP_KEY_fix].&amp;["&amp;$E40&amp;"]")</f>
        <v>426859</v>
      </c>
      <c r="N40" s="43" vm="17">
        <f>CUBEVALUE("ThisWorkbookDataModel","[Measures].[Tot Amt]","[Portal].[chart_cd].&amp;["&amp;$A$6&amp;"]","[Portal].[Scenario].&amp;["&amp;N$8&amp;"]","[FS_Map].[COMP_KEY_fix].&amp;["&amp;$E40&amp;"]")</f>
        <v>428185</v>
      </c>
      <c r="P40" s="43" vm="180">
        <f>CUBEVALUE("ThisWorkbookDataModel","[Measures].[Tot Amt]","[Portal].[chart_cd].&amp;["&amp;$A$6&amp;"]","[Portal].[Scenario].&amp;["&amp;P$8&amp;"]","[FS_Map].[COMP_KEY_fix].&amp;["&amp;$E40&amp;"]")</f>
        <v>429550</v>
      </c>
      <c r="R40" s="43" vm="170">
        <f>CUBEVALUE("ThisWorkbookDataModel","[Measures].[Tot Amt]","[Portal].[chart_cd].&amp;["&amp;$A$6&amp;"]","[Portal].[Scenario].&amp;["&amp;R$8&amp;"]","[FS_Map].[COMP_KEY_fix].&amp;["&amp;$E40&amp;"]")</f>
        <v>430943</v>
      </c>
    </row>
    <row r="41" spans="1:18" x14ac:dyDescent="0.25">
      <c r="A41" s="30"/>
      <c r="B41" s="31"/>
      <c r="C41" s="23" t="s">
        <v>202</v>
      </c>
      <c r="D41" s="33"/>
      <c r="F41" s="45">
        <f>SUBTOTAL(9,F37:F40)</f>
        <v>422633</v>
      </c>
      <c r="H41" s="45">
        <f>SUBTOTAL(9,H37:H40)</f>
        <v>188488</v>
      </c>
      <c r="J41" s="45">
        <f>SUBTOTAL(9,J37:J40)</f>
        <v>422633</v>
      </c>
      <c r="L41" s="45">
        <f>SUBTOTAL(9,L37:L40)</f>
        <v>426859</v>
      </c>
      <c r="N41" s="45">
        <f>SUBTOTAL(9,N37:N40)</f>
        <v>428185</v>
      </c>
      <c r="P41" s="45">
        <f>SUBTOTAL(9,P37:P40)</f>
        <v>429550</v>
      </c>
      <c r="R41" s="45">
        <f>SUBTOTAL(9,R37:R40)</f>
        <v>430943</v>
      </c>
    </row>
    <row r="42" spans="1:18" x14ac:dyDescent="0.25">
      <c r="A42" s="30"/>
      <c r="B42" s="31"/>
      <c r="C42" s="23"/>
      <c r="D42" s="33"/>
      <c r="F42" s="44"/>
      <c r="H42" s="44"/>
      <c r="J42" s="44"/>
      <c r="L42" s="44"/>
      <c r="N42" s="44"/>
      <c r="P42" s="44"/>
      <c r="R42" s="44"/>
    </row>
    <row r="43" spans="1:18" x14ac:dyDescent="0.25">
      <c r="A43" s="30"/>
      <c r="B43" s="31" t="s">
        <v>145</v>
      </c>
      <c r="C43" s="31"/>
      <c r="D43" s="33"/>
      <c r="F43" s="46">
        <f>SUBTOTAL(9,F37:F41)</f>
        <v>422633</v>
      </c>
      <c r="H43" s="46">
        <f>SUBTOTAL(9,H37:H41)</f>
        <v>188488</v>
      </c>
      <c r="J43" s="46">
        <f>SUBTOTAL(9,J37:J41)</f>
        <v>422633</v>
      </c>
      <c r="L43" s="46">
        <f>SUBTOTAL(9,L37:L41)</f>
        <v>426859</v>
      </c>
      <c r="N43" s="46">
        <f>SUBTOTAL(9,N37:N41)</f>
        <v>428185</v>
      </c>
      <c r="P43" s="46">
        <f>SUBTOTAL(9,P37:P41)</f>
        <v>429550</v>
      </c>
      <c r="R43" s="46">
        <f>SUBTOTAL(9,R37:R41)</f>
        <v>430943</v>
      </c>
    </row>
    <row r="44" spans="1:18" x14ac:dyDescent="0.25">
      <c r="A44" s="30"/>
      <c r="B44" s="31"/>
      <c r="C44" s="31"/>
      <c r="D44" s="33"/>
    </row>
    <row r="45" spans="1:18" x14ac:dyDescent="0.25">
      <c r="A45" s="30"/>
      <c r="B45" s="34" t="s">
        <v>32</v>
      </c>
      <c r="C45" s="31" t="s">
        <v>146</v>
      </c>
      <c r="D45" s="33" t="s">
        <v>36</v>
      </c>
      <c r="E45" t="s">
        <v>178</v>
      </c>
      <c r="F45" s="18" t="str" vm="181">
        <f t="shared" ref="F45:F50" si="7">CUBEVALUE("ThisWorkbookDataModel","[Measures].[Tot Amt]","[Portal].[chart_cd].&amp;["&amp;$A$6&amp;"]","[Portal].[Scenario].&amp;["&amp;F$8&amp;"]","[FS_Map].[COMP_KEY_fix].&amp;["&amp;$E45&amp;"]")</f>
        <v/>
      </c>
      <c r="H45" s="18" t="str" vm="179">
        <f t="shared" ref="H45:H50" si="8">CUBEVALUE("ThisWorkbookDataModel","[Measures].[Tot Amt]","[Portal].[chart_cd].&amp;["&amp;$A$6&amp;"]","[Portal].[Scenario].&amp;["&amp;H$8&amp;"]","[FS_Map].[COMP_KEY_fix].&amp;["&amp;$E45&amp;"]")</f>
        <v/>
      </c>
      <c r="J45" s="18" t="str" vm="92">
        <f t="shared" ref="J45:J50" si="9">CUBEVALUE("ThisWorkbookDataModel","[Measures].[Tot Amt]","[Portal].[chart_cd].&amp;["&amp;$A$6&amp;"]","[Portal].[Scenario].&amp;["&amp;J$8&amp;"]","[FS_Map].[COMP_KEY_fix].&amp;["&amp;$E45&amp;"]")</f>
        <v/>
      </c>
      <c r="L45" s="18" t="str" vm="75">
        <f t="shared" ref="L45:L50" si="10">CUBEVALUE("ThisWorkbookDataModel","[Measures].[Tot Amt]","[Portal].[chart_cd].&amp;["&amp;$A$6&amp;"]","[Portal].[Scenario].&amp;["&amp;L$8&amp;"]","[FS_Map].[COMP_KEY_fix].&amp;["&amp;$E45&amp;"]")</f>
        <v/>
      </c>
      <c r="N45" s="18" t="str" vm="201">
        <f t="shared" ref="N45:N50" si="11">CUBEVALUE("ThisWorkbookDataModel","[Measures].[Tot Amt]","[Portal].[chart_cd].&amp;["&amp;$A$6&amp;"]","[Portal].[Scenario].&amp;["&amp;N$8&amp;"]","[FS_Map].[COMP_KEY_fix].&amp;["&amp;$E45&amp;"]")</f>
        <v/>
      </c>
      <c r="P45" s="18" t="str" vm="165">
        <f t="shared" ref="P45:P50" si="12">CUBEVALUE("ThisWorkbookDataModel","[Measures].[Tot Amt]","[Portal].[chart_cd].&amp;["&amp;$A$6&amp;"]","[Portal].[Scenario].&amp;["&amp;P$8&amp;"]","[FS_Map].[COMP_KEY_fix].&amp;["&amp;$E45&amp;"]")</f>
        <v/>
      </c>
      <c r="R45" s="18" t="str" vm="217">
        <f t="shared" ref="R45:R50" si="13">CUBEVALUE("ThisWorkbookDataModel","[Measures].[Tot Amt]","[Portal].[chart_cd].&amp;["&amp;$A$6&amp;"]","[Portal].[Scenario].&amp;["&amp;R$8&amp;"]","[FS_Map].[COMP_KEY_fix].&amp;["&amp;$E45&amp;"]")</f>
        <v/>
      </c>
    </row>
    <row r="46" spans="1:18" x14ac:dyDescent="0.25">
      <c r="A46" s="30"/>
      <c r="B46" s="31"/>
      <c r="C46" s="31"/>
      <c r="D46" s="33" t="s">
        <v>39</v>
      </c>
      <c r="E46" t="s">
        <v>179</v>
      </c>
      <c r="F46" s="13" vm="73">
        <f t="shared" si="7"/>
        <v>48539</v>
      </c>
      <c r="H46" s="13" vm="168">
        <f t="shared" si="8"/>
        <v>34974</v>
      </c>
      <c r="J46" s="13" vm="27">
        <f t="shared" si="9"/>
        <v>48539</v>
      </c>
      <c r="L46" s="13" vm="210">
        <f t="shared" si="10"/>
        <v>49024.39</v>
      </c>
      <c r="N46" s="13" vm="268">
        <f t="shared" si="11"/>
        <v>49514.63</v>
      </c>
      <c r="P46" s="13" vm="58">
        <f t="shared" si="12"/>
        <v>50009.78</v>
      </c>
      <c r="R46" s="13" vm="206">
        <f t="shared" si="13"/>
        <v>50509.88</v>
      </c>
    </row>
    <row r="47" spans="1:18" x14ac:dyDescent="0.25">
      <c r="A47" s="30"/>
      <c r="B47" s="31"/>
      <c r="C47" s="31"/>
      <c r="D47" s="33" t="s">
        <v>42</v>
      </c>
      <c r="E47" t="s">
        <v>180</v>
      </c>
      <c r="F47" s="13" vm="145">
        <f t="shared" si="7"/>
        <v>69430</v>
      </c>
      <c r="H47" s="13" vm="229">
        <f t="shared" si="8"/>
        <v>7604</v>
      </c>
      <c r="J47" s="13" vm="166">
        <f t="shared" si="9"/>
        <v>69430</v>
      </c>
      <c r="L47" s="13" vm="85">
        <f t="shared" si="10"/>
        <v>69430</v>
      </c>
      <c r="N47" s="13" vm="65">
        <f t="shared" si="11"/>
        <v>69430</v>
      </c>
      <c r="P47" s="13" vm="42">
        <f t="shared" si="12"/>
        <v>69430</v>
      </c>
      <c r="R47" s="13" vm="212">
        <f t="shared" si="13"/>
        <v>69430</v>
      </c>
    </row>
    <row r="48" spans="1:18" x14ac:dyDescent="0.25">
      <c r="A48" s="30"/>
      <c r="B48" s="31"/>
      <c r="C48" s="31"/>
      <c r="D48" s="33" t="s">
        <v>87</v>
      </c>
      <c r="E48" t="s">
        <v>181</v>
      </c>
      <c r="F48" s="13" t="str" vm="247">
        <f t="shared" si="7"/>
        <v/>
      </c>
      <c r="H48" s="13" t="str" vm="104">
        <f t="shared" si="8"/>
        <v/>
      </c>
      <c r="J48" s="13" t="str" vm="188">
        <f t="shared" si="9"/>
        <v/>
      </c>
      <c r="L48" s="13" t="str" vm="144">
        <f t="shared" si="10"/>
        <v/>
      </c>
      <c r="N48" s="13" t="str" vm="171">
        <f t="shared" si="11"/>
        <v/>
      </c>
      <c r="P48" s="13" t="str" vm="266">
        <f t="shared" si="12"/>
        <v/>
      </c>
      <c r="R48" s="13" t="str" vm="158">
        <f t="shared" si="13"/>
        <v/>
      </c>
    </row>
    <row r="49" spans="1:18" x14ac:dyDescent="0.25">
      <c r="A49" s="30"/>
      <c r="B49" s="31"/>
      <c r="C49" s="31"/>
      <c r="D49" s="33" t="s">
        <v>45</v>
      </c>
      <c r="E49" t="s">
        <v>182</v>
      </c>
      <c r="F49" s="13" vm="64">
        <f t="shared" si="7"/>
        <v>23377.05</v>
      </c>
      <c r="H49" s="13" vm="80">
        <f t="shared" si="8"/>
        <v>14201.03</v>
      </c>
      <c r="J49" s="13" vm="117">
        <f t="shared" si="9"/>
        <v>24159.09</v>
      </c>
      <c r="L49" s="13" vm="228">
        <f t="shared" si="10"/>
        <v>24967.5</v>
      </c>
      <c r="N49" s="13" vm="143">
        <f t="shared" si="11"/>
        <v>25797.88</v>
      </c>
      <c r="P49" s="13" vm="103">
        <f t="shared" si="12"/>
        <v>26662.71</v>
      </c>
      <c r="R49" s="13" vm="105">
        <f t="shared" si="13"/>
        <v>27550.57</v>
      </c>
    </row>
    <row r="50" spans="1:18" x14ac:dyDescent="0.25">
      <c r="A50" s="30"/>
      <c r="B50" s="31"/>
      <c r="C50" s="31"/>
      <c r="D50" s="33" t="s">
        <v>48</v>
      </c>
      <c r="E50" t="s">
        <v>183</v>
      </c>
      <c r="F50" s="43" vm="63">
        <f t="shared" si="7"/>
        <v>0</v>
      </c>
      <c r="H50" s="43" vm="254">
        <f t="shared" si="8"/>
        <v>0</v>
      </c>
      <c r="J50" s="43" vm="185">
        <f t="shared" si="9"/>
        <v>485.39</v>
      </c>
      <c r="L50" s="43" vm="234">
        <f t="shared" si="10"/>
        <v>490.24</v>
      </c>
      <c r="N50" s="43" vm="100">
        <f t="shared" si="11"/>
        <v>495.15</v>
      </c>
      <c r="P50" s="43" vm="244">
        <f t="shared" si="12"/>
        <v>500.1</v>
      </c>
      <c r="R50" s="43" vm="124">
        <f t="shared" si="13"/>
        <v>505.1</v>
      </c>
    </row>
    <row r="51" spans="1:18" x14ac:dyDescent="0.25">
      <c r="A51" s="30"/>
      <c r="B51" s="31"/>
      <c r="C51" s="23" t="s">
        <v>151</v>
      </c>
      <c r="D51" s="33"/>
      <c r="F51" s="13">
        <f>SUBTOTAL(9,F45:F50)</f>
        <v>141346.04999999999</v>
      </c>
      <c r="H51" s="13">
        <f>SUBTOTAL(9,H45:H50)</f>
        <v>56779.03</v>
      </c>
      <c r="J51" s="13">
        <f>SUBTOTAL(9,J45:J50)</f>
        <v>142613.48000000001</v>
      </c>
      <c r="L51" s="13">
        <f>SUBTOTAL(9,L45:L50)</f>
        <v>143912.13</v>
      </c>
      <c r="N51" s="13">
        <f>SUBTOTAL(9,N45:N50)</f>
        <v>145237.66</v>
      </c>
      <c r="P51" s="13">
        <f>SUBTOTAL(9,P45:P50)</f>
        <v>146602.59</v>
      </c>
      <c r="R51" s="13">
        <f>SUBTOTAL(9,R45:R50)</f>
        <v>147995.55000000002</v>
      </c>
    </row>
    <row r="52" spans="1:18" x14ac:dyDescent="0.25">
      <c r="A52" s="30"/>
      <c r="B52" s="31"/>
      <c r="C52" s="31" t="s">
        <v>50</v>
      </c>
      <c r="D52" s="33" t="s">
        <v>52</v>
      </c>
      <c r="E52" t="s">
        <v>184</v>
      </c>
      <c r="F52" s="13" vm="121">
        <f>CUBEVALUE("ThisWorkbookDataModel","[Measures].[Tot Amt]","[Portal].[chart_cd].&amp;["&amp;$A$6&amp;"]","[Portal].[Scenario].&amp;["&amp;F$8&amp;"]","[FS_Map].[COMP_KEY_fix].&amp;["&amp;$E52&amp;"]")</f>
        <v>282875</v>
      </c>
      <c r="H52" s="13" vm="236">
        <f>CUBEVALUE("ThisWorkbookDataModel","[Measures].[Tot Amt]","[Portal].[chart_cd].&amp;["&amp;$A$6&amp;"]","[Portal].[Scenario].&amp;["&amp;H$8&amp;"]","[FS_Map].[COMP_KEY_fix].&amp;["&amp;$E52&amp;"]")</f>
        <v>131709</v>
      </c>
      <c r="J52" s="13" vm="6">
        <f>CUBEVALUE("ThisWorkbookDataModel","[Measures].[Tot Amt]","[Portal].[chart_cd].&amp;["&amp;$A$6&amp;"]","[Portal].[Scenario].&amp;["&amp;J$8&amp;"]","[FS_Map].[COMP_KEY_fix].&amp;["&amp;$E52&amp;"]")</f>
        <v>280020</v>
      </c>
      <c r="L52" s="13" vm="155">
        <f>CUBEVALUE("ThisWorkbookDataModel","[Measures].[Tot Amt]","[Portal].[chart_cd].&amp;["&amp;$A$6&amp;"]","[Portal].[Scenario].&amp;["&amp;L$8&amp;"]","[FS_Map].[COMP_KEY_fix].&amp;["&amp;$E52&amp;"]")</f>
        <v>282947</v>
      </c>
      <c r="N52" s="13" vm="71">
        <f>CUBEVALUE("ThisWorkbookDataModel","[Measures].[Tot Amt]","[Portal].[chart_cd].&amp;["&amp;$A$6&amp;"]","[Portal].[Scenario].&amp;["&amp;N$8&amp;"]","[FS_Map].[COMP_KEY_fix].&amp;["&amp;$E52&amp;"]")</f>
        <v>282947</v>
      </c>
      <c r="P52" s="13" vm="110">
        <f>CUBEVALUE("ThisWorkbookDataModel","[Measures].[Tot Amt]","[Portal].[chart_cd].&amp;["&amp;$A$6&amp;"]","[Portal].[Scenario].&amp;["&amp;P$8&amp;"]","[FS_Map].[COMP_KEY_fix].&amp;["&amp;$E52&amp;"]")</f>
        <v>282947</v>
      </c>
      <c r="R52" s="13" vm="261">
        <f>CUBEVALUE("ThisWorkbookDataModel","[Measures].[Tot Amt]","[Portal].[chart_cd].&amp;["&amp;$A$6&amp;"]","[Portal].[Scenario].&amp;["&amp;R$8&amp;"]","[FS_Map].[COMP_KEY_fix].&amp;["&amp;$E52&amp;"]")</f>
        <v>282947</v>
      </c>
    </row>
    <row r="53" spans="1:18" x14ac:dyDescent="0.25">
      <c r="A53" s="30"/>
      <c r="B53" s="31"/>
      <c r="C53" s="31"/>
      <c r="D53" s="33" t="s">
        <v>55</v>
      </c>
      <c r="E53" t="s">
        <v>185</v>
      </c>
      <c r="F53" s="43" t="str" vm="68">
        <f>CUBEVALUE("ThisWorkbookDataModel","[Measures].[Tot Amt]","[Portal].[chart_cd].&amp;["&amp;$A$6&amp;"]","[Portal].[Scenario].&amp;["&amp;F$8&amp;"]","[FS_Map].[COMP_KEY_fix].&amp;["&amp;$E53&amp;"]")</f>
        <v/>
      </c>
      <c r="H53" s="43" t="str" vm="113">
        <f>CUBEVALUE("ThisWorkbookDataModel","[Measures].[Tot Amt]","[Portal].[chart_cd].&amp;["&amp;$A$6&amp;"]","[Portal].[Scenario].&amp;["&amp;H$8&amp;"]","[FS_Map].[COMP_KEY_fix].&amp;["&amp;$E53&amp;"]")</f>
        <v/>
      </c>
      <c r="J53" s="43" t="str" vm="52">
        <f>CUBEVALUE("ThisWorkbookDataModel","[Measures].[Tot Amt]","[Portal].[chart_cd].&amp;["&amp;$A$6&amp;"]","[Portal].[Scenario].&amp;["&amp;J$8&amp;"]","[FS_Map].[COMP_KEY_fix].&amp;["&amp;$E53&amp;"]")</f>
        <v/>
      </c>
      <c r="L53" s="43" t="str" vm="90">
        <f>CUBEVALUE("ThisWorkbookDataModel","[Measures].[Tot Amt]","[Portal].[chart_cd].&amp;["&amp;$A$6&amp;"]","[Portal].[Scenario].&amp;["&amp;L$8&amp;"]","[FS_Map].[COMP_KEY_fix].&amp;["&amp;$E53&amp;"]")</f>
        <v/>
      </c>
      <c r="N53" s="43" t="str" vm="132">
        <f>CUBEVALUE("ThisWorkbookDataModel","[Measures].[Tot Amt]","[Portal].[chart_cd].&amp;["&amp;$A$6&amp;"]","[Portal].[Scenario].&amp;["&amp;N$8&amp;"]","[FS_Map].[COMP_KEY_fix].&amp;["&amp;$E53&amp;"]")</f>
        <v/>
      </c>
      <c r="P53" s="43" t="str" vm="241">
        <f>CUBEVALUE("ThisWorkbookDataModel","[Measures].[Tot Amt]","[Portal].[chart_cd].&amp;["&amp;$A$6&amp;"]","[Portal].[Scenario].&amp;["&amp;P$8&amp;"]","[FS_Map].[COMP_KEY_fix].&amp;["&amp;$E53&amp;"]")</f>
        <v/>
      </c>
      <c r="R53" s="43" t="str" vm="148">
        <f>CUBEVALUE("ThisWorkbookDataModel","[Measures].[Tot Amt]","[Portal].[chart_cd].&amp;["&amp;$A$6&amp;"]","[Portal].[Scenario].&amp;["&amp;R$8&amp;"]","[FS_Map].[COMP_KEY_fix].&amp;["&amp;$E53&amp;"]")</f>
        <v/>
      </c>
    </row>
    <row r="54" spans="1:18" x14ac:dyDescent="0.25">
      <c r="A54" s="30"/>
      <c r="B54" s="31"/>
      <c r="C54" s="23" t="s">
        <v>152</v>
      </c>
      <c r="D54" s="33"/>
      <c r="F54" s="45">
        <f>SUBTOTAL(9,F52:F53)</f>
        <v>282875</v>
      </c>
      <c r="H54" s="45">
        <f>SUBTOTAL(9,H52:H53)</f>
        <v>131709</v>
      </c>
      <c r="J54" s="45">
        <f>SUBTOTAL(9,J52:J53)</f>
        <v>280020</v>
      </c>
      <c r="L54" s="45">
        <f>SUBTOTAL(9,L52:L53)</f>
        <v>282947</v>
      </c>
      <c r="N54" s="45">
        <f>SUBTOTAL(9,N52:N53)</f>
        <v>282947</v>
      </c>
      <c r="P54" s="45">
        <f>SUBTOTAL(9,P52:P53)</f>
        <v>282947</v>
      </c>
      <c r="R54" s="45">
        <f>SUBTOTAL(9,R52:R53)</f>
        <v>282947</v>
      </c>
    </row>
    <row r="55" spans="1:18" x14ac:dyDescent="0.25">
      <c r="A55" s="30"/>
      <c r="B55" s="31"/>
      <c r="C55" s="23"/>
      <c r="D55" s="33"/>
      <c r="F55" s="44"/>
      <c r="H55" s="44"/>
      <c r="J55" s="44"/>
      <c r="L55" s="44"/>
      <c r="N55" s="44"/>
      <c r="P55" s="44"/>
      <c r="R55" s="44"/>
    </row>
    <row r="56" spans="1:18" x14ac:dyDescent="0.25">
      <c r="A56" s="30"/>
      <c r="B56" s="31" t="s">
        <v>147</v>
      </c>
      <c r="C56" s="31"/>
      <c r="D56" s="33"/>
      <c r="F56" s="46">
        <f>SUBTOTAL(9,F45:F54)</f>
        <v>424221.05</v>
      </c>
      <c r="H56" s="46">
        <f>SUBTOTAL(9,H45:H54)</f>
        <v>188488.03</v>
      </c>
      <c r="J56" s="46">
        <f>SUBTOTAL(9,J45:J54)</f>
        <v>422633.48</v>
      </c>
      <c r="L56" s="46">
        <f>SUBTOTAL(9,L45:L54)</f>
        <v>426859.13</v>
      </c>
      <c r="N56" s="46">
        <f>SUBTOTAL(9,N45:N54)</f>
        <v>428184.66000000003</v>
      </c>
      <c r="P56" s="46">
        <f>SUBTOTAL(9,P45:P54)</f>
        <v>429549.58999999997</v>
      </c>
      <c r="R56" s="46">
        <f>SUBTOTAL(9,R45:R54)</f>
        <v>430942.55000000005</v>
      </c>
    </row>
    <row r="57" spans="1:18" x14ac:dyDescent="0.25">
      <c r="A57" s="30"/>
      <c r="B57" s="31"/>
      <c r="C57" s="31"/>
      <c r="D57" s="33"/>
    </row>
    <row r="58" spans="1:18" ht="15.75" thickBot="1" x14ac:dyDescent="0.3">
      <c r="A58" s="35" t="s">
        <v>203</v>
      </c>
      <c r="B58" s="36"/>
      <c r="C58" s="36"/>
      <c r="D58" s="37"/>
      <c r="F58" s="48">
        <f>F43-F56</f>
        <v>-1588.0499999999884</v>
      </c>
      <c r="H58" s="48">
        <f>H43-H56</f>
        <v>-2.9999999998835847E-2</v>
      </c>
      <c r="J58" s="48">
        <f>J43-J56</f>
        <v>-0.47999999998137355</v>
      </c>
      <c r="L58" s="48">
        <f>L43-L56</f>
        <v>-0.13000000000465661</v>
      </c>
      <c r="N58" s="48">
        <f>N43-N56</f>
        <v>0.33999999996740371</v>
      </c>
      <c r="P58" s="48">
        <f>P43-P56</f>
        <v>0.41000000003259629</v>
      </c>
      <c r="R58" s="48">
        <f>R43-R56</f>
        <v>0.44999999995343387</v>
      </c>
    </row>
    <row r="59" spans="1:18" ht="15.75" thickTop="1" x14ac:dyDescent="0.25">
      <c r="A59" s="19"/>
      <c r="B59" s="19"/>
      <c r="C59" s="19"/>
      <c r="D59" s="19"/>
    </row>
    <row r="60" spans="1:18" ht="15.75" x14ac:dyDescent="0.25">
      <c r="A60" s="26" t="s">
        <v>57</v>
      </c>
      <c r="B60" s="27" t="s">
        <v>27</v>
      </c>
      <c r="C60" s="28" t="s">
        <v>144</v>
      </c>
      <c r="D60" s="38" t="s">
        <v>72</v>
      </c>
      <c r="E60" t="s">
        <v>165</v>
      </c>
      <c r="F60" s="18" vm="60">
        <f>CUBEVALUE("ThisWorkbookDataModel","[Measures].[Tot Amt]","[Portal].[chart_cd].&amp;["&amp;$A$6&amp;"]","[Portal].[Scenario].&amp;["&amp;F$8&amp;"]","[FS_Map].[COMP_KEY_fix].&amp;["&amp;$E60&amp;"]")</f>
        <v>506427</v>
      </c>
      <c r="H60" s="18" vm="263">
        <f>CUBEVALUE("ThisWorkbookDataModel","[Measures].[Tot Amt]","[Portal].[chart_cd].&amp;["&amp;$A$6&amp;"]","[Portal].[Scenario].&amp;["&amp;H$8&amp;"]","[FS_Map].[COMP_KEY_fix].&amp;["&amp;$E60&amp;"]")</f>
        <v>454325</v>
      </c>
      <c r="J60" s="18" vm="204">
        <f>CUBEVALUE("ThisWorkbookDataModel","[Measures].[Tot Amt]","[Portal].[chart_cd].&amp;["&amp;$A$6&amp;"]","[Portal].[Scenario].&amp;["&amp;J$8&amp;"]","[FS_Map].[COMP_KEY_fix].&amp;["&amp;$E60&amp;"]")</f>
        <v>506427</v>
      </c>
      <c r="L60" s="18" vm="141">
        <f>CUBEVALUE("ThisWorkbookDataModel","[Measures].[Tot Amt]","[Portal].[chart_cd].&amp;["&amp;$A$6&amp;"]","[Portal].[Scenario].&amp;["&amp;L$8&amp;"]","[FS_Map].[COMP_KEY_fix].&amp;["&amp;$E60&amp;"]")</f>
        <v>511491</v>
      </c>
      <c r="N60" s="18" vm="114">
        <f>CUBEVALUE("ThisWorkbookDataModel","[Measures].[Tot Amt]","[Portal].[chart_cd].&amp;["&amp;$A$6&amp;"]","[Portal].[Scenario].&amp;["&amp;N$8&amp;"]","[FS_Map].[COMP_KEY_fix].&amp;["&amp;$E60&amp;"]")</f>
        <v>516606</v>
      </c>
      <c r="P60" s="18" vm="194">
        <f>CUBEVALUE("ThisWorkbookDataModel","[Measures].[Tot Amt]","[Portal].[chart_cd].&amp;["&amp;$A$6&amp;"]","[Portal].[Scenario].&amp;["&amp;P$8&amp;"]","[FS_Map].[COMP_KEY_fix].&amp;["&amp;$E60&amp;"]")</f>
        <v>521772</v>
      </c>
      <c r="R60" s="18" vm="182">
        <f>CUBEVALUE("ThisWorkbookDataModel","[Measures].[Tot Amt]","[Portal].[chart_cd].&amp;["&amp;$A$6&amp;"]","[Portal].[Scenario].&amp;["&amp;R$8&amp;"]","[FS_Map].[COMP_KEY_fix].&amp;["&amp;$E60&amp;"]")</f>
        <v>526990</v>
      </c>
    </row>
    <row r="61" spans="1:18" x14ac:dyDescent="0.25">
      <c r="A61" s="30"/>
      <c r="B61" s="31"/>
      <c r="C61" s="31" t="s">
        <v>75</v>
      </c>
      <c r="D61" s="33" t="s">
        <v>75</v>
      </c>
      <c r="E61" t="s">
        <v>166</v>
      </c>
      <c r="F61" s="13" t="str" vm="214">
        <f>CUBEVALUE("ThisWorkbookDataModel","[Measures].[Tot Amt]","[Portal].[chart_cd].&amp;["&amp;$A$6&amp;"]","[Portal].[Scenario].&amp;["&amp;F$8&amp;"]","[FS_Map].[COMP_KEY_fix].&amp;["&amp;$E61&amp;"]")</f>
        <v/>
      </c>
      <c r="H61" s="13" t="str" vm="153">
        <f>CUBEVALUE("ThisWorkbookDataModel","[Measures].[Tot Amt]","[Portal].[chart_cd].&amp;["&amp;$A$6&amp;"]","[Portal].[Scenario].&amp;["&amp;H$8&amp;"]","[FS_Map].[COMP_KEY_fix].&amp;["&amp;$E61&amp;"]")</f>
        <v/>
      </c>
      <c r="J61" s="13" t="str" vm="245">
        <f>CUBEVALUE("ThisWorkbookDataModel","[Measures].[Tot Amt]","[Portal].[chart_cd].&amp;["&amp;$A$6&amp;"]","[Portal].[Scenario].&amp;["&amp;J$8&amp;"]","[FS_Map].[COMP_KEY_fix].&amp;["&amp;$E61&amp;"]")</f>
        <v/>
      </c>
      <c r="L61" s="13" t="str" vm="183">
        <f>CUBEVALUE("ThisWorkbookDataModel","[Measures].[Tot Amt]","[Portal].[chart_cd].&amp;["&amp;$A$6&amp;"]","[Portal].[Scenario].&amp;["&amp;L$8&amp;"]","[FS_Map].[COMP_KEY_fix].&amp;["&amp;$E61&amp;"]")</f>
        <v/>
      </c>
      <c r="N61" s="13" t="str" vm="151">
        <f>CUBEVALUE("ThisWorkbookDataModel","[Measures].[Tot Amt]","[Portal].[chart_cd].&amp;["&amp;$A$6&amp;"]","[Portal].[Scenario].&amp;["&amp;N$8&amp;"]","[FS_Map].[COMP_KEY_fix].&amp;["&amp;$E61&amp;"]")</f>
        <v/>
      </c>
      <c r="P61" s="13" t="str" vm="163">
        <f>CUBEVALUE("ThisWorkbookDataModel","[Measures].[Tot Amt]","[Portal].[chart_cd].&amp;["&amp;$A$6&amp;"]","[Portal].[Scenario].&amp;["&amp;P$8&amp;"]","[FS_Map].[COMP_KEY_fix].&amp;["&amp;$E61&amp;"]")</f>
        <v/>
      </c>
      <c r="R61" s="13" t="str" vm="79">
        <f>CUBEVALUE("ThisWorkbookDataModel","[Measures].[Tot Amt]","[Portal].[chart_cd].&amp;["&amp;$A$6&amp;"]","[Portal].[Scenario].&amp;["&amp;R$8&amp;"]","[FS_Map].[COMP_KEY_fix].&amp;["&amp;$E61&amp;"]")</f>
        <v/>
      </c>
    </row>
    <row r="62" spans="1:18" x14ac:dyDescent="0.25">
      <c r="A62" s="30"/>
      <c r="B62" s="31"/>
      <c r="C62" s="31" t="s">
        <v>59</v>
      </c>
      <c r="D62" s="33" t="s">
        <v>61</v>
      </c>
      <c r="E62" t="s">
        <v>167</v>
      </c>
      <c r="F62" s="13" vm="28">
        <f>CUBEVALUE("ThisWorkbookDataModel","[Measures].[Tot Amt]","[Portal].[chart_cd].&amp;["&amp;$A$6&amp;"]","[Portal].[Scenario].&amp;["&amp;F$8&amp;"]","[FS_Map].[COMP_KEY_fix].&amp;["&amp;$E62&amp;"]")</f>
        <v>379688</v>
      </c>
      <c r="H62" s="13" vm="209">
        <f>CUBEVALUE("ThisWorkbookDataModel","[Measures].[Tot Amt]","[Portal].[chart_cd].&amp;["&amp;$A$6&amp;"]","[Portal].[Scenario].&amp;["&amp;H$8&amp;"]","[FS_Map].[COMP_KEY_fix].&amp;["&amp;$E62&amp;"]")</f>
        <v>379688</v>
      </c>
      <c r="J62" s="13" vm="43">
        <f>CUBEVALUE("ThisWorkbookDataModel","[Measures].[Tot Amt]","[Portal].[chart_cd].&amp;["&amp;$A$6&amp;"]","[Portal].[Scenario].&amp;["&amp;J$8&amp;"]","[FS_Map].[COMP_KEY_fix].&amp;["&amp;$E62&amp;"]")</f>
        <v>379688</v>
      </c>
      <c r="L62" s="13" vm="189">
        <f>CUBEVALUE("ThisWorkbookDataModel","[Measures].[Tot Amt]","[Portal].[chart_cd].&amp;["&amp;$A$6&amp;"]","[Portal].[Scenario].&amp;["&amp;L$8&amp;"]","[FS_Map].[COMP_KEY_fix].&amp;["&amp;$E62&amp;"]")</f>
        <v>379688</v>
      </c>
      <c r="N62" s="13" vm="223">
        <f>CUBEVALUE("ThisWorkbookDataModel","[Measures].[Tot Amt]","[Portal].[chart_cd].&amp;["&amp;$A$6&amp;"]","[Portal].[Scenario].&amp;["&amp;N$8&amp;"]","[FS_Map].[COMP_KEY_fix].&amp;["&amp;$E62&amp;"]")</f>
        <v>379688</v>
      </c>
      <c r="P62" s="13" vm="199">
        <f>CUBEVALUE("ThisWorkbookDataModel","[Measures].[Tot Amt]","[Portal].[chart_cd].&amp;["&amp;$A$6&amp;"]","[Portal].[Scenario].&amp;["&amp;P$8&amp;"]","[FS_Map].[COMP_KEY_fix].&amp;["&amp;$E62&amp;"]")</f>
        <v>379688</v>
      </c>
      <c r="R62" s="13" vm="93">
        <f>CUBEVALUE("ThisWorkbookDataModel","[Measures].[Tot Amt]","[Portal].[chart_cd].&amp;["&amp;$A$6&amp;"]","[Portal].[Scenario].&amp;["&amp;R$8&amp;"]","[FS_Map].[COMP_KEY_fix].&amp;["&amp;$E62&amp;"]")</f>
        <v>379688</v>
      </c>
    </row>
    <row r="63" spans="1:18" x14ac:dyDescent="0.25">
      <c r="A63" s="30"/>
      <c r="B63" s="31"/>
      <c r="C63" s="31"/>
      <c r="D63" s="33" t="s">
        <v>59</v>
      </c>
      <c r="E63" t="s">
        <v>168</v>
      </c>
      <c r="F63" s="43" vm="167">
        <f>CUBEVALUE("ThisWorkbookDataModel","[Measures].[Tot Amt]","[Portal].[chart_cd].&amp;["&amp;$A$6&amp;"]","[Portal].[Scenario].&amp;["&amp;F$8&amp;"]","[FS_Map].[COMP_KEY_fix].&amp;["&amp;$E63&amp;"]")</f>
        <v>5694416</v>
      </c>
      <c r="H63" s="43" vm="98">
        <f>CUBEVALUE("ThisWorkbookDataModel","[Measures].[Tot Amt]","[Portal].[chart_cd].&amp;["&amp;$A$6&amp;"]","[Portal].[Scenario].&amp;["&amp;H$8&amp;"]","[FS_Map].[COMP_KEY_fix].&amp;["&amp;$E63&amp;"]")</f>
        <v>5787360</v>
      </c>
      <c r="J63" s="43" vm="196">
        <f>CUBEVALUE("ThisWorkbookDataModel","[Measures].[Tot Amt]","[Portal].[chart_cd].&amp;["&amp;$A$6&amp;"]","[Portal].[Scenario].&amp;["&amp;J$8&amp;"]","[FS_Map].[COMP_KEY_fix].&amp;["&amp;$E63&amp;"]")</f>
        <v>5694416</v>
      </c>
      <c r="L63" s="43" vm="46">
        <f>CUBEVALUE("ThisWorkbookDataModel","[Measures].[Tot Amt]","[Portal].[chart_cd].&amp;["&amp;$A$6&amp;"]","[Portal].[Scenario].&amp;["&amp;L$8&amp;"]","[FS_Map].[COMP_KEY_fix].&amp;["&amp;$E63&amp;"]")</f>
        <v>5711034</v>
      </c>
      <c r="N63" s="43" vm="76">
        <f>CUBEVALUE("ThisWorkbookDataModel","[Measures].[Tot Amt]","[Portal].[chart_cd].&amp;["&amp;$A$6&amp;"]","[Portal].[Scenario].&amp;["&amp;N$8&amp;"]","[FS_Map].[COMP_KEY_fix].&amp;["&amp;$E63&amp;"]")</f>
        <v>5711034</v>
      </c>
      <c r="P63" s="43" vm="246">
        <f>CUBEVALUE("ThisWorkbookDataModel","[Measures].[Tot Amt]","[Portal].[chart_cd].&amp;["&amp;$A$6&amp;"]","[Portal].[Scenario].&amp;["&amp;P$8&amp;"]","[FS_Map].[COMP_KEY_fix].&amp;["&amp;$E63&amp;"]")</f>
        <v>5711034</v>
      </c>
      <c r="R63" s="43" vm="19">
        <f>CUBEVALUE("ThisWorkbookDataModel","[Measures].[Tot Amt]","[Portal].[chart_cd].&amp;["&amp;$A$6&amp;"]","[Portal].[Scenario].&amp;["&amp;R$8&amp;"]","[FS_Map].[COMP_KEY_fix].&amp;["&amp;$E63&amp;"]")</f>
        <v>5711034</v>
      </c>
    </row>
    <row r="64" spans="1:18" x14ac:dyDescent="0.25">
      <c r="A64" s="30"/>
      <c r="B64" s="31"/>
      <c r="C64" s="23" t="s">
        <v>150</v>
      </c>
      <c r="D64" s="33"/>
      <c r="F64" s="45">
        <f>SUBTOTAL(9,F62:F63)</f>
        <v>6074104</v>
      </c>
      <c r="H64" s="45">
        <f>SUBTOTAL(9,H62:H63)</f>
        <v>6167048</v>
      </c>
      <c r="J64" s="45">
        <f>SUBTOTAL(9,J62:J63)</f>
        <v>6074104</v>
      </c>
      <c r="L64" s="45">
        <f>SUBTOTAL(9,L62:L63)</f>
        <v>6090722</v>
      </c>
      <c r="N64" s="45">
        <f>SUBTOTAL(9,N62:N63)</f>
        <v>6090722</v>
      </c>
      <c r="P64" s="45">
        <f>SUBTOTAL(9,P62:P63)</f>
        <v>6090722</v>
      </c>
      <c r="R64" s="45">
        <f>SUBTOTAL(9,R62:R63)</f>
        <v>6090722</v>
      </c>
    </row>
    <row r="65" spans="1:18" x14ac:dyDescent="0.25">
      <c r="A65" s="30"/>
      <c r="B65" s="31"/>
      <c r="C65" s="23"/>
      <c r="D65" s="33"/>
      <c r="F65" s="44"/>
      <c r="H65" s="44"/>
      <c r="J65" s="44"/>
      <c r="L65" s="44"/>
      <c r="N65" s="44"/>
      <c r="P65" s="44"/>
      <c r="R65" s="44"/>
    </row>
    <row r="66" spans="1:18" x14ac:dyDescent="0.25">
      <c r="A66" s="30"/>
      <c r="B66" s="31" t="s">
        <v>145</v>
      </c>
      <c r="C66" s="31"/>
      <c r="D66" s="33"/>
      <c r="F66" s="46">
        <f>SUBTOTAL(9,F60:F64)</f>
        <v>6580531</v>
      </c>
      <c r="H66" s="46">
        <f>SUBTOTAL(9,H60:H64)</f>
        <v>6621373</v>
      </c>
      <c r="J66" s="46">
        <f>SUBTOTAL(9,J60:J64)</f>
        <v>6580531</v>
      </c>
      <c r="L66" s="46">
        <f>SUBTOTAL(9,L60:L64)</f>
        <v>6602213</v>
      </c>
      <c r="N66" s="46">
        <f>SUBTOTAL(9,N60:N64)</f>
        <v>6607328</v>
      </c>
      <c r="P66" s="46">
        <f>SUBTOTAL(9,P60:P64)</f>
        <v>6612494</v>
      </c>
      <c r="R66" s="46">
        <f>SUBTOTAL(9,R60:R64)</f>
        <v>6617712</v>
      </c>
    </row>
    <row r="67" spans="1:18" x14ac:dyDescent="0.25">
      <c r="A67" s="30"/>
      <c r="B67" s="31"/>
      <c r="C67" s="31"/>
      <c r="D67" s="33"/>
    </row>
    <row r="68" spans="1:18" x14ac:dyDescent="0.25">
      <c r="A68" s="30"/>
      <c r="B68" s="34" t="s">
        <v>32</v>
      </c>
      <c r="C68" s="31" t="s">
        <v>146</v>
      </c>
      <c r="D68" s="33" t="s">
        <v>36</v>
      </c>
      <c r="E68" t="s">
        <v>186</v>
      </c>
      <c r="F68" s="18" vm="106">
        <f t="shared" ref="F68:F73" si="14">CUBEVALUE("ThisWorkbookDataModel","[Measures].[Tot Amt]","[Portal].[chart_cd].&amp;["&amp;$A$6&amp;"]","[Portal].[Scenario].&amp;["&amp;F$8&amp;"]","[FS_Map].[COMP_KEY_fix].&amp;["&amp;$E68&amp;"]")</f>
        <v>16570</v>
      </c>
      <c r="H68" s="18" vm="1">
        <f t="shared" ref="H68:H73" si="15">CUBEVALUE("ThisWorkbookDataModel","[Measures].[Tot Amt]","[Portal].[chart_cd].&amp;["&amp;$A$6&amp;"]","[Portal].[Scenario].&amp;["&amp;H$8&amp;"]","[FS_Map].[COMP_KEY_fix].&amp;["&amp;$E68&amp;"]")</f>
        <v>10096</v>
      </c>
      <c r="J68" s="18" vm="146">
        <f t="shared" ref="J68:J73" si="16">CUBEVALUE("ThisWorkbookDataModel","[Measures].[Tot Amt]","[Portal].[chart_cd].&amp;["&amp;$A$6&amp;"]","[Portal].[Scenario].&amp;["&amp;J$8&amp;"]","[FS_Map].[COMP_KEY_fix].&amp;["&amp;$E68&amp;"]")</f>
        <v>10096</v>
      </c>
      <c r="L68" s="18" vm="203">
        <f t="shared" ref="L68:L73" si="17">CUBEVALUE("ThisWorkbookDataModel","[Measures].[Tot Amt]","[Portal].[chart_cd].&amp;["&amp;$A$6&amp;"]","[Portal].[Scenario].&amp;["&amp;L$8&amp;"]","[FS_Map].[COMP_KEY_fix].&amp;["&amp;$E68&amp;"]")</f>
        <v>10196.959999999999</v>
      </c>
      <c r="N68" s="18" vm="13">
        <f t="shared" ref="N68:N73" si="18">CUBEVALUE("ThisWorkbookDataModel","[Measures].[Tot Amt]","[Portal].[chart_cd].&amp;["&amp;$A$6&amp;"]","[Portal].[Scenario].&amp;["&amp;N$8&amp;"]","[FS_Map].[COMP_KEY_fix].&amp;["&amp;$E68&amp;"]")</f>
        <v>10298.93</v>
      </c>
      <c r="P68" s="18" vm="86">
        <f t="shared" ref="P68:P73" si="19">CUBEVALUE("ThisWorkbookDataModel","[Measures].[Tot Amt]","[Portal].[chart_cd].&amp;["&amp;$A$6&amp;"]","[Portal].[Scenario].&amp;["&amp;P$8&amp;"]","[FS_Map].[COMP_KEY_fix].&amp;["&amp;$E68&amp;"]")</f>
        <v>10401.92</v>
      </c>
      <c r="R68" s="18" vm="256">
        <f t="shared" ref="R68:R73" si="20">CUBEVALUE("ThisWorkbookDataModel","[Measures].[Tot Amt]","[Portal].[chart_cd].&amp;["&amp;$A$6&amp;"]","[Portal].[Scenario].&amp;["&amp;R$8&amp;"]","[FS_Map].[COMP_KEY_fix].&amp;["&amp;$E68&amp;"]")</f>
        <v>10505.94</v>
      </c>
    </row>
    <row r="69" spans="1:18" x14ac:dyDescent="0.25">
      <c r="A69" s="30"/>
      <c r="B69" s="31"/>
      <c r="C69" s="31"/>
      <c r="D69" s="33" t="s">
        <v>39</v>
      </c>
      <c r="E69" t="s">
        <v>187</v>
      </c>
      <c r="F69" s="13" vm="9">
        <f t="shared" si="14"/>
        <v>846140</v>
      </c>
      <c r="H69" s="13" vm="96">
        <f t="shared" si="15"/>
        <v>747020</v>
      </c>
      <c r="J69" s="13" vm="177">
        <f t="shared" si="16"/>
        <v>844247</v>
      </c>
      <c r="L69" s="13" vm="109">
        <f t="shared" si="17"/>
        <v>852689.47</v>
      </c>
      <c r="N69" s="13" vm="138">
        <f t="shared" si="18"/>
        <v>861216.36</v>
      </c>
      <c r="P69" s="13" vm="48">
        <f t="shared" si="19"/>
        <v>869828.52</v>
      </c>
      <c r="R69" s="13" vm="97">
        <f t="shared" si="20"/>
        <v>878526.81</v>
      </c>
    </row>
    <row r="70" spans="1:18" x14ac:dyDescent="0.25">
      <c r="A70" s="30"/>
      <c r="B70" s="31"/>
      <c r="C70" s="31"/>
      <c r="D70" s="33" t="s">
        <v>42</v>
      </c>
      <c r="E70" t="s">
        <v>188</v>
      </c>
      <c r="F70" s="13" vm="47">
        <f t="shared" si="14"/>
        <v>491734</v>
      </c>
      <c r="H70" s="13" vm="69">
        <f t="shared" si="15"/>
        <v>491734</v>
      </c>
      <c r="J70" s="13" vm="49">
        <f t="shared" si="16"/>
        <v>491734</v>
      </c>
      <c r="L70" s="13" vm="156">
        <f t="shared" si="17"/>
        <v>491734</v>
      </c>
      <c r="N70" s="13" vm="66">
        <f t="shared" si="18"/>
        <v>491734</v>
      </c>
      <c r="P70" s="13" vm="137">
        <f t="shared" si="19"/>
        <v>491734</v>
      </c>
      <c r="R70" s="13" vm="162">
        <f t="shared" si="20"/>
        <v>491734</v>
      </c>
    </row>
    <row r="71" spans="1:18" x14ac:dyDescent="0.25">
      <c r="A71" s="30"/>
      <c r="B71" s="31"/>
      <c r="C71" s="31"/>
      <c r="D71" s="33" t="s">
        <v>87</v>
      </c>
      <c r="E71" t="s">
        <v>189</v>
      </c>
      <c r="F71" s="13" t="str" vm="37">
        <f t="shared" si="14"/>
        <v/>
      </c>
      <c r="H71" s="13" t="str" vm="175">
        <f t="shared" si="15"/>
        <v/>
      </c>
      <c r="J71" s="13" t="str" vm="160">
        <f t="shared" si="16"/>
        <v/>
      </c>
      <c r="L71" s="13" t="str" vm="25">
        <f t="shared" si="17"/>
        <v/>
      </c>
      <c r="N71" s="13" t="str" vm="36">
        <f t="shared" si="18"/>
        <v/>
      </c>
      <c r="P71" s="13" t="str" vm="89">
        <f t="shared" si="19"/>
        <v/>
      </c>
      <c r="R71" s="13" t="str" vm="227">
        <f t="shared" si="20"/>
        <v/>
      </c>
    </row>
    <row r="72" spans="1:18" x14ac:dyDescent="0.25">
      <c r="A72" s="30"/>
      <c r="B72" s="31"/>
      <c r="C72" s="31"/>
      <c r="D72" s="33" t="s">
        <v>45</v>
      </c>
      <c r="E72" t="s">
        <v>190</v>
      </c>
      <c r="F72" s="13" vm="77">
        <f t="shared" si="14"/>
        <v>368970.33</v>
      </c>
      <c r="H72" s="13" vm="157">
        <f t="shared" si="15"/>
        <v>327633.45</v>
      </c>
      <c r="J72" s="13" vm="265">
        <f t="shared" si="16"/>
        <v>378385.62</v>
      </c>
      <c r="L72" s="13" vm="249">
        <f t="shared" si="17"/>
        <v>391439.2</v>
      </c>
      <c r="N72" s="13" vm="26">
        <f t="shared" si="18"/>
        <v>404880.49</v>
      </c>
      <c r="P72" s="13" vm="190">
        <f t="shared" si="19"/>
        <v>418853.78</v>
      </c>
      <c r="R72" s="13" vm="221">
        <f t="shared" si="20"/>
        <v>433233.28</v>
      </c>
    </row>
    <row r="73" spans="1:18" x14ac:dyDescent="0.25">
      <c r="A73" s="30"/>
      <c r="B73" s="31"/>
      <c r="C73" s="31"/>
      <c r="D73" s="33" t="s">
        <v>48</v>
      </c>
      <c r="E73" t="s">
        <v>191</v>
      </c>
      <c r="F73" s="43" vm="164">
        <f t="shared" si="14"/>
        <v>0</v>
      </c>
      <c r="H73" s="43" vm="215">
        <f t="shared" si="15"/>
        <v>0</v>
      </c>
      <c r="J73" s="43" vm="5">
        <f t="shared" si="16"/>
        <v>8543.43</v>
      </c>
      <c r="L73" s="43" vm="233">
        <f t="shared" si="17"/>
        <v>8628.86</v>
      </c>
      <c r="N73" s="43" vm="195">
        <f t="shared" si="18"/>
        <v>8715.15</v>
      </c>
      <c r="P73" s="43" vm="88">
        <f t="shared" si="19"/>
        <v>8802.31</v>
      </c>
      <c r="R73" s="43" vm="14">
        <f t="shared" si="20"/>
        <v>8890.33</v>
      </c>
    </row>
    <row r="74" spans="1:18" x14ac:dyDescent="0.25">
      <c r="A74" s="30"/>
      <c r="B74" s="31"/>
      <c r="C74" s="23" t="s">
        <v>151</v>
      </c>
      <c r="D74" s="33"/>
      <c r="F74" s="13">
        <f>SUBTOTAL(9,F68:F73)</f>
        <v>1723414.33</v>
      </c>
      <c r="H74" s="13">
        <f>SUBTOTAL(9,H68:H73)</f>
        <v>1576483.45</v>
      </c>
      <c r="J74" s="13">
        <f>SUBTOTAL(9,J68:J73)</f>
        <v>1733006.05</v>
      </c>
      <c r="L74" s="13">
        <f>SUBTOTAL(9,L68:L73)</f>
        <v>1754688.49</v>
      </c>
      <c r="N74" s="13">
        <f>SUBTOTAL(9,N68:N73)</f>
        <v>1776844.93</v>
      </c>
      <c r="P74" s="13">
        <f>SUBTOTAL(9,P68:P73)</f>
        <v>1799620.53</v>
      </c>
      <c r="R74" s="13">
        <f>SUBTOTAL(9,R68:R73)</f>
        <v>1822890.36</v>
      </c>
    </row>
    <row r="75" spans="1:18" x14ac:dyDescent="0.25">
      <c r="A75" s="30"/>
      <c r="B75" s="31"/>
      <c r="C75" s="31" t="s">
        <v>50</v>
      </c>
      <c r="D75" s="33" t="s">
        <v>55</v>
      </c>
      <c r="E75" t="s">
        <v>192</v>
      </c>
      <c r="F75" s="13" vm="193">
        <f>CUBEVALUE("ThisWorkbookDataModel","[Measures].[Tot Amt]","[Portal].[chart_cd].&amp;["&amp;$A$6&amp;"]","[Portal].[Scenario].&amp;["&amp;F$8&amp;"]","[FS_Map].[COMP_KEY_fix].&amp;["&amp;$E75&amp;"]")</f>
        <v>6530991</v>
      </c>
      <c r="H75" s="13" vm="107">
        <f>CUBEVALUE("ThisWorkbookDataModel","[Measures].[Tot Amt]","[Portal].[chart_cd].&amp;["&amp;$A$6&amp;"]","[Portal].[Scenario].&amp;["&amp;H$8&amp;"]","[FS_Map].[COMP_KEY_fix].&amp;["&amp;$E75&amp;"]")</f>
        <v>6608204</v>
      </c>
      <c r="J75" s="13" vm="10">
        <f>CUBEVALUE("ThisWorkbookDataModel","[Measures].[Tot Amt]","[Portal].[chart_cd].&amp;["&amp;$A$6&amp;"]","[Portal].[Scenario].&amp;["&amp;J$8&amp;"]","[FS_Map].[COMP_KEY_fix].&amp;["&amp;$E75&amp;"]")</f>
        <v>6530991</v>
      </c>
      <c r="L75" s="13" vm="257">
        <f>CUBEVALUE("ThisWorkbookDataModel","[Measures].[Tot Amt]","[Portal].[chart_cd].&amp;["&amp;$A$6&amp;"]","[Portal].[Scenario].&amp;["&amp;L$8&amp;"]","[FS_Map].[COMP_KEY_fix].&amp;["&amp;$E75&amp;"]")</f>
        <v>6530991</v>
      </c>
      <c r="N75" s="13" vm="55">
        <f>CUBEVALUE("ThisWorkbookDataModel","[Measures].[Tot Amt]","[Portal].[chart_cd].&amp;["&amp;$A$6&amp;"]","[Portal].[Scenario].&amp;["&amp;N$8&amp;"]","[FS_Map].[COMP_KEY_fix].&amp;["&amp;$E75&amp;"]")</f>
        <v>6530991</v>
      </c>
      <c r="P75" s="13" vm="136">
        <f>CUBEVALUE("ThisWorkbookDataModel","[Measures].[Tot Amt]","[Portal].[chart_cd].&amp;["&amp;$A$6&amp;"]","[Portal].[Scenario].&amp;["&amp;P$8&amp;"]","[FS_Map].[COMP_KEY_fix].&amp;["&amp;$E75&amp;"]")</f>
        <v>6530991</v>
      </c>
      <c r="R75" s="13" vm="99">
        <f>CUBEVALUE("ThisWorkbookDataModel","[Measures].[Tot Amt]","[Portal].[chart_cd].&amp;["&amp;$A$6&amp;"]","[Portal].[Scenario].&amp;["&amp;R$8&amp;"]","[FS_Map].[COMP_KEY_fix].&amp;["&amp;$E75&amp;"]")</f>
        <v>6530991</v>
      </c>
    </row>
    <row r="76" spans="1:18" x14ac:dyDescent="0.25">
      <c r="A76" s="30"/>
      <c r="B76" s="31"/>
      <c r="C76" s="31"/>
      <c r="D76" s="33" t="s">
        <v>52</v>
      </c>
      <c r="E76" t="s">
        <v>193</v>
      </c>
      <c r="F76" s="43" vm="87">
        <f>CUBEVALUE("ThisWorkbookDataModel","[Measures].[Tot Amt]","[Portal].[chart_cd].&amp;["&amp;$A$6&amp;"]","[Portal].[Scenario].&amp;["&amp;F$8&amp;"]","[FS_Map].[COMP_KEY_fix].&amp;["&amp;$E76&amp;"]")</f>
        <v>-1699134</v>
      </c>
      <c r="H76" s="43" vm="202">
        <f>CUBEVALUE("ThisWorkbookDataModel","[Measures].[Tot Amt]","[Portal].[chart_cd].&amp;["&amp;$A$6&amp;"]","[Portal].[Scenario].&amp;["&amp;H$8&amp;"]","[FS_Map].[COMP_KEY_fix].&amp;["&amp;$E76&amp;"]")</f>
        <v>-1699134</v>
      </c>
      <c r="J76" s="43" vm="139">
        <f>CUBEVALUE("ThisWorkbookDataModel","[Measures].[Tot Amt]","[Portal].[chart_cd].&amp;["&amp;$A$6&amp;"]","[Portal].[Scenario].&amp;["&amp;J$8&amp;"]","[FS_Map].[COMP_KEY_fix].&amp;["&amp;$E76&amp;"]")</f>
        <v>-1683466</v>
      </c>
      <c r="L76" s="43" vm="29">
        <f>CUBEVALUE("ThisWorkbookDataModel","[Measures].[Tot Amt]","[Portal].[chart_cd].&amp;["&amp;$A$6&amp;"]","[Portal].[Scenario].&amp;["&amp;L$8&amp;"]","[FS_Map].[COMP_KEY_fix].&amp;["&amp;$E76&amp;"]")</f>
        <v>-1683466</v>
      </c>
      <c r="N76" s="43" vm="72">
        <f>CUBEVALUE("ThisWorkbookDataModel","[Measures].[Tot Amt]","[Portal].[chart_cd].&amp;["&amp;$A$6&amp;"]","[Portal].[Scenario].&amp;["&amp;N$8&amp;"]","[FS_Map].[COMP_KEY_fix].&amp;["&amp;$E76&amp;"]")</f>
        <v>-1700508</v>
      </c>
      <c r="P76" s="43" vm="255">
        <f>CUBEVALUE("ThisWorkbookDataModel","[Measures].[Tot Amt]","[Portal].[chart_cd].&amp;["&amp;$A$6&amp;"]","[Portal].[Scenario].&amp;["&amp;P$8&amp;"]","[FS_Map].[COMP_KEY_fix].&amp;["&amp;$E76&amp;"]")</f>
        <v>-1718118</v>
      </c>
      <c r="R76" s="43" vm="62">
        <f>CUBEVALUE("ThisWorkbookDataModel","[Measures].[Tot Amt]","[Portal].[chart_cd].&amp;["&amp;$A$6&amp;"]","[Portal].[Scenario].&amp;["&amp;R$8&amp;"]","[FS_Map].[COMP_KEY_fix].&amp;["&amp;$E76&amp;"]")</f>
        <v>-1736169</v>
      </c>
    </row>
    <row r="77" spans="1:18" x14ac:dyDescent="0.25">
      <c r="A77" s="30"/>
      <c r="B77" s="31"/>
      <c r="C77" s="23" t="s">
        <v>152</v>
      </c>
      <c r="D77" s="33"/>
      <c r="F77" s="45">
        <f>SUBTOTAL(9,F75:F76)</f>
        <v>4831857</v>
      </c>
      <c r="H77" s="45">
        <f>SUBTOTAL(9,H75:H76)</f>
        <v>4909070</v>
      </c>
      <c r="J77" s="45">
        <f>SUBTOTAL(9,J75:J76)</f>
        <v>4847525</v>
      </c>
      <c r="L77" s="45">
        <f>SUBTOTAL(9,L75:L76)</f>
        <v>4847525</v>
      </c>
      <c r="N77" s="45">
        <f>SUBTOTAL(9,N75:N76)</f>
        <v>4830483</v>
      </c>
      <c r="P77" s="45">
        <f>SUBTOTAL(9,P75:P76)</f>
        <v>4812873</v>
      </c>
      <c r="R77" s="45">
        <f>SUBTOTAL(9,R75:R76)</f>
        <v>4794822</v>
      </c>
    </row>
    <row r="78" spans="1:18" x14ac:dyDescent="0.25">
      <c r="A78" s="30"/>
      <c r="B78" s="31"/>
      <c r="C78" s="23"/>
      <c r="D78" s="33"/>
      <c r="F78" s="44"/>
      <c r="H78" s="44"/>
      <c r="J78" s="44"/>
      <c r="L78" s="44"/>
      <c r="N78" s="44"/>
      <c r="P78" s="44"/>
      <c r="R78" s="44"/>
    </row>
    <row r="79" spans="1:18" x14ac:dyDescent="0.25">
      <c r="A79" s="30"/>
      <c r="B79" s="31" t="s">
        <v>147</v>
      </c>
      <c r="C79" s="31"/>
      <c r="D79" s="33"/>
      <c r="F79" s="46">
        <f>SUBTOTAL(9,F68:F77)</f>
        <v>6555271.3300000001</v>
      </c>
      <c r="H79" s="46">
        <f>SUBTOTAL(9,H68:H77)</f>
        <v>6485553.4500000002</v>
      </c>
      <c r="J79" s="46">
        <f>SUBTOTAL(9,J68:J77)</f>
        <v>6580531.0499999998</v>
      </c>
      <c r="L79" s="46">
        <f>SUBTOTAL(9,L68:L77)</f>
        <v>6602213.4900000002</v>
      </c>
      <c r="N79" s="46">
        <f>SUBTOTAL(9,N68:N77)</f>
        <v>6607327.9299999997</v>
      </c>
      <c r="P79" s="46">
        <f>SUBTOTAL(9,P68:P77)</f>
        <v>6612493.5300000003</v>
      </c>
      <c r="R79" s="46">
        <f>SUBTOTAL(9,R68:R77)</f>
        <v>6617712.3600000003</v>
      </c>
    </row>
    <row r="80" spans="1:18" x14ac:dyDescent="0.25">
      <c r="A80" s="30"/>
      <c r="B80" s="31"/>
      <c r="C80" s="31"/>
      <c r="D80" s="33"/>
    </row>
    <row r="81" spans="1:18" ht="15.75" thickBot="1" x14ac:dyDescent="0.3">
      <c r="A81" s="35" t="s">
        <v>204</v>
      </c>
      <c r="B81" s="36"/>
      <c r="C81" s="36"/>
      <c r="D81" s="37"/>
      <c r="F81" s="48">
        <f>F66-F79</f>
        <v>25259.669999999925</v>
      </c>
      <c r="H81" s="48">
        <f>H66-H79</f>
        <v>135819.54999999981</v>
      </c>
      <c r="J81" s="48">
        <f>J66-J79</f>
        <v>-4.9999999813735485E-2</v>
      </c>
      <c r="L81" s="48">
        <f>L66-L79</f>
        <v>-0.49000000022351742</v>
      </c>
      <c r="N81" s="48">
        <f>N66-N79</f>
        <v>7.0000000298023224E-2</v>
      </c>
      <c r="P81" s="48">
        <f>P66-P79</f>
        <v>0.46999999973922968</v>
      </c>
      <c r="R81" s="48">
        <f>R66-R79</f>
        <v>-0.36000000033527613</v>
      </c>
    </row>
    <row r="82" spans="1:18" ht="15.75" thickTop="1" x14ac:dyDescent="0.25">
      <c r="A82" s="19"/>
      <c r="B82" s="19"/>
      <c r="C82" s="19"/>
      <c r="D82" s="19"/>
    </row>
    <row r="83" spans="1:18" x14ac:dyDescent="0.25">
      <c r="A83" s="19"/>
      <c r="B83" s="19"/>
      <c r="C83" s="19"/>
      <c r="D83" s="19"/>
    </row>
    <row r="84" spans="1:18" x14ac:dyDescent="0.25">
      <c r="A84" s="39" t="s">
        <v>205</v>
      </c>
      <c r="B84" s="28"/>
      <c r="C84" s="28"/>
      <c r="D84" s="38"/>
      <c r="F84" s="49">
        <f>F19+F43+F66</f>
        <v>45741844.260000005</v>
      </c>
      <c r="H84" s="49">
        <f>H19+H43+H66</f>
        <v>46148931.510000005</v>
      </c>
      <c r="J84" s="49">
        <f>J19+J43+J66</f>
        <v>47011142.409999996</v>
      </c>
      <c r="L84" s="49">
        <f>L19+L43+L66</f>
        <v>47578575.629999995</v>
      </c>
      <c r="N84" s="49">
        <f>N19+N43+N66</f>
        <v>47991723.57</v>
      </c>
      <c r="P84" s="49">
        <f>P19+P43+P66</f>
        <v>48409458.170000002</v>
      </c>
      <c r="R84" s="49">
        <f>R19+R43+R66</f>
        <v>48832414.149999999</v>
      </c>
    </row>
    <row r="85" spans="1:18" x14ac:dyDescent="0.25">
      <c r="A85" s="40" t="s">
        <v>206</v>
      </c>
      <c r="B85" s="31"/>
      <c r="C85" s="31"/>
      <c r="D85" s="33"/>
      <c r="F85" s="62">
        <v>0</v>
      </c>
      <c r="H85" s="62">
        <f>H84-F84</f>
        <v>407087.25</v>
      </c>
      <c r="J85" s="62">
        <f>J84-H84</f>
        <v>862210.89999999106</v>
      </c>
      <c r="L85" s="62">
        <f>L84-J84</f>
        <v>567433.21999999881</v>
      </c>
      <c r="N85" s="62">
        <f>N84-L84</f>
        <v>413147.94000000507</v>
      </c>
      <c r="P85" s="62">
        <f>P84-N84</f>
        <v>417734.60000000149</v>
      </c>
      <c r="R85" s="62">
        <f>R84-P84</f>
        <v>422955.97999999672</v>
      </c>
    </row>
    <row r="86" spans="1:18" x14ac:dyDescent="0.25">
      <c r="A86" s="30"/>
      <c r="B86" s="31"/>
      <c r="C86" s="31"/>
      <c r="D86" s="33"/>
    </row>
    <row r="87" spans="1:18" x14ac:dyDescent="0.25">
      <c r="A87" s="41" t="s">
        <v>209</v>
      </c>
      <c r="B87" s="31"/>
      <c r="C87" s="31"/>
      <c r="D87" s="33"/>
      <c r="F87" s="49">
        <f>F33+F56+F79</f>
        <v>45651462.809999995</v>
      </c>
      <c r="H87" s="49">
        <f>H33+H56+H79</f>
        <v>43128276.530000001</v>
      </c>
      <c r="J87" s="49">
        <f>J33+J56+J79</f>
        <v>46623876.699999996</v>
      </c>
      <c r="L87" s="49">
        <f>L33+L56+L79</f>
        <v>47317775.290000007</v>
      </c>
      <c r="N87" s="49">
        <f>N33+N56+N79</f>
        <v>47907144.469999991</v>
      </c>
      <c r="P87" s="49">
        <f>P33+P56+P79</f>
        <v>48509368.470000006</v>
      </c>
      <c r="R87" s="49">
        <f>R33+R56+R79</f>
        <v>49124862.739999995</v>
      </c>
    </row>
    <row r="88" spans="1:18" x14ac:dyDescent="0.25">
      <c r="A88" s="40" t="s">
        <v>207</v>
      </c>
      <c r="B88" s="31"/>
      <c r="C88" s="31"/>
      <c r="D88" s="33"/>
      <c r="F88" s="62">
        <v>0</v>
      </c>
      <c r="H88" s="62">
        <f>H87-F87</f>
        <v>-2523186.2799999937</v>
      </c>
      <c r="J88" s="62">
        <f>J87-H87</f>
        <v>3495600.1699999943</v>
      </c>
      <c r="L88" s="62">
        <f>L87-J87</f>
        <v>693898.59000001103</v>
      </c>
      <c r="N88" s="62">
        <f>N87-L87</f>
        <v>589369.1799999848</v>
      </c>
      <c r="P88" s="62">
        <f>P87-N87</f>
        <v>602224.0000000149</v>
      </c>
      <c r="R88" s="62">
        <f>R87-P87</f>
        <v>615494.26999998838</v>
      </c>
    </row>
    <row r="89" spans="1:18" x14ac:dyDescent="0.25">
      <c r="A89" s="30"/>
      <c r="B89" s="31"/>
      <c r="C89" s="31"/>
      <c r="D89" s="33"/>
    </row>
    <row r="90" spans="1:18" ht="15.75" thickBot="1" x14ac:dyDescent="0.3">
      <c r="A90" s="42" t="s">
        <v>208</v>
      </c>
      <c r="B90" s="36"/>
      <c r="C90" s="36"/>
      <c r="D90" s="37"/>
      <c r="F90" s="48">
        <f>F84-F87</f>
        <v>90381.450000010431</v>
      </c>
      <c r="H90" s="48">
        <f>H84-H87</f>
        <v>3020654.9800000042</v>
      </c>
      <c r="J90" s="48">
        <f>J84-J87</f>
        <v>387265.71000000089</v>
      </c>
      <c r="L90" s="48">
        <f>L84-L87</f>
        <v>260800.33999998868</v>
      </c>
      <c r="N90" s="48">
        <f>N84-N87</f>
        <v>84579.100000008941</v>
      </c>
      <c r="P90" s="48">
        <f>P84-P87</f>
        <v>-99910.30000000447</v>
      </c>
      <c r="R90" s="48">
        <f>R84-R87</f>
        <v>-292448.58999999613</v>
      </c>
    </row>
    <row r="91" spans="1:18" ht="15.75" thickTop="1" x14ac:dyDescent="0.25"/>
  </sheetData>
  <sheetProtection sheet="1" objects="1" scenarios="1"/>
  <dataValidations count="1">
    <dataValidation type="list" allowBlank="1" showInputMessage="1" showErrorMessage="1" sqref="A6" xr:uid="{B37C3308-77CE-4C12-A819-4E180954C571}">
      <formula1>"BL, IN, IM, EA, KO, NW, SB, SE, BA-ATHL, UA"</formula1>
    </dataValidation>
  </dataValidations>
  <hyperlinks>
    <hyperlink ref="D2" location="CUBEVALUE!A9" display="General Fund" xr:uid="{B9920155-0A4F-4591-9262-B602499AB2B6}"/>
    <hyperlink ref="D3:D5" location="CUBEVALUE_fix!A7" display="General Fund" xr:uid="{0D1AFD7E-89B6-4B2E-8280-5979842F224F}"/>
    <hyperlink ref="D3" location="CUBEVALUE!A37" display="Auxiliary Funds" xr:uid="{CCD0A198-5C45-44AD-9FCA-CD0C65730697}"/>
    <hyperlink ref="D4" location="CUBEVALUE!A60" display="Other Funds (DS-RF)" xr:uid="{EFDA5A90-5D2D-4D35-BFB8-D934052A1C61}"/>
    <hyperlink ref="D5" location="CUBEVALUE!A84" display="Summary Subtotals" xr:uid="{73ABA8B6-1443-4769-8B2F-5DC0C71A11EA}"/>
  </hyperlinks>
  <pageMargins left="0.25" right="0.25" top="0.75" bottom="0.75" header="0.3" footer="0.3"/>
  <pageSetup scale="56" fitToHeight="0" orientation="landscape" horizontalDpi="1200" verticalDpi="1200" r:id="rId1"/>
  <rowBreaks count="1" manualBreakCount="1">
    <brk id="59" max="17"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4FDC-ECF1-437F-BC7A-E4887DA4B12B}">
  <dimension ref="A1:AI81"/>
  <sheetViews>
    <sheetView tabSelected="1" workbookViewId="0">
      <pane xSplit="5" ySplit="20" topLeftCell="G21" activePane="bottomRight" state="frozen"/>
      <selection pane="topRight" activeCell="F1" sqref="F1"/>
      <selection pane="bottomLeft" activeCell="A21" sqref="A21"/>
      <selection pane="bottomRight" activeCell="B21" sqref="B21"/>
    </sheetView>
  </sheetViews>
  <sheetFormatPr defaultRowHeight="15" x14ac:dyDescent="0.25"/>
  <cols>
    <col min="1" max="1" width="21" bestFit="1" customWidth="1"/>
    <col min="2" max="2" width="13.85546875" bestFit="1" customWidth="1"/>
    <col min="3" max="3" width="25.5703125" customWidth="1"/>
    <col min="4" max="4" width="16.5703125" bestFit="1" customWidth="1"/>
    <col min="5" max="5" width="45" bestFit="1" customWidth="1"/>
    <col min="6" max="6" width="18.28515625" bestFit="1" customWidth="1"/>
    <col min="7" max="12" width="14.85546875" bestFit="1" customWidth="1"/>
    <col min="13" max="13" width="12.7109375" bestFit="1" customWidth="1"/>
    <col min="14" max="14" width="11.28515625" bestFit="1" customWidth="1"/>
    <col min="29" max="29" width="15.140625" bestFit="1" customWidth="1"/>
    <col min="30" max="33" width="45" bestFit="1" customWidth="1"/>
    <col min="34" max="34" width="18.28515625" bestFit="1" customWidth="1"/>
    <col min="35" max="40" width="14.85546875" bestFit="1" customWidth="1"/>
  </cols>
  <sheetData>
    <row r="1" spans="1:1" ht="21" x14ac:dyDescent="0.35">
      <c r="A1" s="25" t="str">
        <f>"Dynamic PowerPivot-Enabled PivotTable Report - 5-Year Portal: "&amp;$A$6&amp;_xlfn.TEXTJOIN(", ",TRUE,$AB$21:$AB$23)&amp;" Campus; "&amp;_xlfn.TEXTJOIN(", ",TRUE,$AC$21:$AC$23)&amp;" Categories"</f>
        <v>Dynamic PowerPivot-Enabled PivotTable Report - 5-Year Portal: BL Campus; Revenue, Expense, Net Income Categories</v>
      </c>
    </row>
    <row r="19" spans="1:35" x14ac:dyDescent="0.25">
      <c r="A19" s="3" t="s">
        <v>253</v>
      </c>
      <c r="F19" s="3" t="s">
        <v>231</v>
      </c>
      <c r="AB19" s="58"/>
      <c r="AC19" s="58"/>
      <c r="AD19" s="58"/>
      <c r="AE19" s="58"/>
      <c r="AF19" s="58"/>
      <c r="AG19" s="58"/>
      <c r="AH19" s="58"/>
      <c r="AI19" s="58"/>
    </row>
    <row r="20" spans="1:35" x14ac:dyDescent="0.25">
      <c r="A20" s="3" t="s">
        <v>254</v>
      </c>
      <c r="B20" s="3" t="s">
        <v>255</v>
      </c>
      <c r="C20" s="3" t="s">
        <v>229</v>
      </c>
      <c r="D20" s="3" t="s">
        <v>256</v>
      </c>
      <c r="E20" s="3" t="s">
        <v>143</v>
      </c>
      <c r="F20" t="s">
        <v>133</v>
      </c>
      <c r="G20" t="s">
        <v>134</v>
      </c>
      <c r="H20" t="s">
        <v>135</v>
      </c>
      <c r="I20" t="s">
        <v>136</v>
      </c>
      <c r="J20" t="s">
        <v>137</v>
      </c>
      <c r="K20" t="s">
        <v>138</v>
      </c>
      <c r="L20" t="s">
        <v>139</v>
      </c>
      <c r="AB20" s="59" t="s">
        <v>251</v>
      </c>
      <c r="AC20" s="59" t="s">
        <v>255</v>
      </c>
      <c r="AD20" s="58"/>
      <c r="AE20" s="58"/>
      <c r="AF20" s="58"/>
      <c r="AG20" s="58"/>
      <c r="AH20" s="58"/>
      <c r="AI20" s="58"/>
    </row>
    <row r="21" spans="1:35" x14ac:dyDescent="0.25">
      <c r="A21" t="s">
        <v>67</v>
      </c>
      <c r="B21" t="s">
        <v>27</v>
      </c>
      <c r="C21" t="s">
        <v>144</v>
      </c>
      <c r="D21" t="s">
        <v>155</v>
      </c>
      <c r="E21" t="s">
        <v>69</v>
      </c>
      <c r="F21" s="53">
        <v>1348941504.7000005</v>
      </c>
      <c r="G21" s="53">
        <v>1366180664.8400002</v>
      </c>
      <c r="H21" s="53">
        <v>1384198956.4099998</v>
      </c>
      <c r="I21" s="53">
        <v>1411979050.9000001</v>
      </c>
      <c r="J21" s="53">
        <v>1445400371.6300001</v>
      </c>
      <c r="K21" s="53">
        <v>1476434173.2599998</v>
      </c>
      <c r="L21" s="53">
        <v>1502955236.5800004</v>
      </c>
      <c r="AB21" s="58" t="s">
        <v>66</v>
      </c>
      <c r="AC21" s="58" t="s">
        <v>27</v>
      </c>
      <c r="AD21" s="58"/>
      <c r="AE21" s="58"/>
      <c r="AF21" s="58"/>
      <c r="AG21" s="58"/>
      <c r="AH21" s="58"/>
      <c r="AI21" s="58"/>
    </row>
    <row r="22" spans="1:35" x14ac:dyDescent="0.25">
      <c r="D22" t="s">
        <v>156</v>
      </c>
      <c r="E22" t="s">
        <v>72</v>
      </c>
      <c r="F22" s="53">
        <v>86283746</v>
      </c>
      <c r="G22" s="53">
        <v>87923474</v>
      </c>
      <c r="H22" s="53">
        <v>88474572</v>
      </c>
      <c r="I22" s="53">
        <v>89497572</v>
      </c>
      <c r="J22" s="53">
        <v>90560572</v>
      </c>
      <c r="K22" s="53">
        <v>91653572</v>
      </c>
      <c r="L22" s="53">
        <v>92796572</v>
      </c>
      <c r="AB22" s="58"/>
      <c r="AC22" s="58" t="s">
        <v>32</v>
      </c>
      <c r="AD22" s="58"/>
      <c r="AE22" s="58"/>
      <c r="AF22" s="58"/>
      <c r="AG22" s="58"/>
      <c r="AH22" s="58"/>
      <c r="AI22" s="58"/>
    </row>
    <row r="23" spans="1:35" x14ac:dyDescent="0.25">
      <c r="C23" t="s">
        <v>232</v>
      </c>
      <c r="F23" s="53">
        <v>1435225250.7000005</v>
      </c>
      <c r="G23" s="53">
        <v>1454104138.8400002</v>
      </c>
      <c r="H23" s="53">
        <v>1472673528.4099998</v>
      </c>
      <c r="I23" s="53">
        <v>1501476622.9000001</v>
      </c>
      <c r="J23" s="53">
        <v>1535960943.6300004</v>
      </c>
      <c r="K23" s="53">
        <v>1568087745.2599998</v>
      </c>
      <c r="L23" s="53">
        <v>1595751808.5800004</v>
      </c>
      <c r="AB23" s="58"/>
      <c r="AC23" s="58" t="s">
        <v>228</v>
      </c>
      <c r="AD23" s="58"/>
      <c r="AE23" s="58"/>
      <c r="AF23" s="58"/>
      <c r="AG23" s="58"/>
      <c r="AH23" s="58"/>
      <c r="AI23" s="58"/>
    </row>
    <row r="24" spans="1:35" x14ac:dyDescent="0.25">
      <c r="C24" t="s">
        <v>75</v>
      </c>
      <c r="D24" t="s">
        <v>157</v>
      </c>
      <c r="E24" t="s">
        <v>77</v>
      </c>
      <c r="F24" s="53">
        <v>497565706</v>
      </c>
      <c r="G24" s="53">
        <v>497565706</v>
      </c>
      <c r="H24" s="53">
        <v>535016888.02000004</v>
      </c>
      <c r="I24" s="53">
        <v>545717225.77999997</v>
      </c>
      <c r="J24" s="53">
        <v>551174398.05000007</v>
      </c>
      <c r="K24" s="53">
        <v>556686142.00999999</v>
      </c>
      <c r="L24" s="53">
        <v>562253003.42999983</v>
      </c>
      <c r="AB24" s="58" t="s">
        <v>114</v>
      </c>
      <c r="AC24" s="58" t="s">
        <v>27</v>
      </c>
      <c r="AD24" s="58"/>
      <c r="AE24" s="58"/>
      <c r="AF24" s="58"/>
      <c r="AG24" s="58"/>
      <c r="AH24" s="58"/>
      <c r="AI24" s="58"/>
    </row>
    <row r="25" spans="1:35" x14ac:dyDescent="0.25">
      <c r="D25" t="s">
        <v>158</v>
      </c>
      <c r="E25" t="s">
        <v>75</v>
      </c>
      <c r="F25" s="53">
        <v>53159361</v>
      </c>
      <c r="G25" s="53">
        <v>53159361</v>
      </c>
      <c r="H25" s="53">
        <v>53159361</v>
      </c>
      <c r="I25" s="53">
        <v>53159361</v>
      </c>
      <c r="J25" s="53">
        <v>53159361</v>
      </c>
      <c r="K25" s="53">
        <v>53159361</v>
      </c>
      <c r="L25" s="53">
        <v>53159361</v>
      </c>
      <c r="AB25" s="58"/>
      <c r="AC25" s="58" t="s">
        <v>32</v>
      </c>
      <c r="AD25" s="58"/>
      <c r="AE25" s="58"/>
      <c r="AF25" s="58"/>
      <c r="AG25" s="58"/>
      <c r="AH25" s="58"/>
      <c r="AI25" s="58"/>
    </row>
    <row r="26" spans="1:35" x14ac:dyDescent="0.25">
      <c r="C26" t="s">
        <v>233</v>
      </c>
      <c r="F26" s="53">
        <v>550725067</v>
      </c>
      <c r="G26" s="53">
        <v>550725067</v>
      </c>
      <c r="H26" s="53">
        <v>588176249.01999998</v>
      </c>
      <c r="I26" s="53">
        <v>598876586.77999997</v>
      </c>
      <c r="J26" s="53">
        <v>604333759.05000007</v>
      </c>
      <c r="K26" s="53">
        <v>609845503.01000011</v>
      </c>
      <c r="L26" s="53">
        <v>615412364.43000007</v>
      </c>
      <c r="AB26" s="58"/>
      <c r="AC26" s="58" t="s">
        <v>228</v>
      </c>
      <c r="AD26" s="58"/>
      <c r="AE26" s="58"/>
      <c r="AF26" s="58"/>
      <c r="AG26" s="58"/>
      <c r="AH26" s="58"/>
      <c r="AI26" s="58"/>
    </row>
    <row r="27" spans="1:35" x14ac:dyDescent="0.25">
      <c r="C27" t="s">
        <v>59</v>
      </c>
      <c r="D27" t="s">
        <v>159</v>
      </c>
      <c r="E27" t="s">
        <v>83</v>
      </c>
      <c r="F27" s="53">
        <v>94687841</v>
      </c>
      <c r="G27" s="53">
        <v>103623449</v>
      </c>
      <c r="H27" s="53">
        <v>104004949</v>
      </c>
      <c r="I27" s="53">
        <v>104461749</v>
      </c>
      <c r="J27" s="53">
        <v>105019249</v>
      </c>
      <c r="K27" s="53">
        <v>105727049</v>
      </c>
      <c r="L27" s="53">
        <v>106435049</v>
      </c>
      <c r="AB27" s="58" t="s">
        <v>111</v>
      </c>
      <c r="AC27" s="58" t="s">
        <v>27</v>
      </c>
      <c r="AD27" s="58"/>
      <c r="AE27" s="58"/>
      <c r="AF27" s="58"/>
      <c r="AG27" s="58"/>
      <c r="AH27" s="58"/>
      <c r="AI27" s="58"/>
    </row>
    <row r="28" spans="1:35" x14ac:dyDescent="0.25">
      <c r="D28" t="s">
        <v>160</v>
      </c>
      <c r="E28" t="s">
        <v>59</v>
      </c>
      <c r="F28" s="53">
        <v>57865596</v>
      </c>
      <c r="G28" s="53">
        <v>58464545</v>
      </c>
      <c r="H28" s="53">
        <v>57136286</v>
      </c>
      <c r="I28" s="53">
        <v>57136286</v>
      </c>
      <c r="J28" s="53">
        <v>57136286</v>
      </c>
      <c r="K28" s="53">
        <v>57456286</v>
      </c>
      <c r="L28" s="53">
        <v>57806286</v>
      </c>
      <c r="AB28" s="58"/>
      <c r="AC28" s="58" t="s">
        <v>32</v>
      </c>
      <c r="AD28" s="58"/>
      <c r="AE28" s="58"/>
      <c r="AF28" s="58"/>
      <c r="AG28" s="58"/>
      <c r="AH28" s="58"/>
      <c r="AI28" s="58"/>
    </row>
    <row r="29" spans="1:35" x14ac:dyDescent="0.25">
      <c r="C29" t="s">
        <v>234</v>
      </c>
      <c r="F29" s="53">
        <v>152553437</v>
      </c>
      <c r="G29" s="53">
        <v>162087994</v>
      </c>
      <c r="H29" s="53">
        <v>161141235</v>
      </c>
      <c r="I29" s="53">
        <v>161598035</v>
      </c>
      <c r="J29" s="53">
        <v>162155535</v>
      </c>
      <c r="K29" s="53">
        <v>163183335</v>
      </c>
      <c r="L29" s="53">
        <v>164241335</v>
      </c>
      <c r="AB29" s="58"/>
      <c r="AC29" s="58" t="s">
        <v>228</v>
      </c>
      <c r="AD29" s="58"/>
      <c r="AE29" s="58"/>
      <c r="AF29" s="58"/>
      <c r="AG29" s="58"/>
      <c r="AH29" s="58"/>
      <c r="AI29" s="58"/>
    </row>
    <row r="30" spans="1:35" x14ac:dyDescent="0.25">
      <c r="B30" t="s">
        <v>145</v>
      </c>
      <c r="F30" s="53">
        <v>2138503754.7000005</v>
      </c>
      <c r="G30" s="53">
        <v>2166917199.8400002</v>
      </c>
      <c r="H30" s="53">
        <v>2221991012.4299998</v>
      </c>
      <c r="I30" s="53">
        <v>2261951244.6800003</v>
      </c>
      <c r="J30" s="53">
        <v>2302450237.6800003</v>
      </c>
      <c r="K30" s="53">
        <v>2341116583.2699995</v>
      </c>
      <c r="L30" s="53">
        <v>2375405508.0100007</v>
      </c>
      <c r="AB30" s="58" t="s">
        <v>108</v>
      </c>
      <c r="AC30" s="58" t="s">
        <v>27</v>
      </c>
      <c r="AD30" s="58"/>
      <c r="AE30" s="58"/>
      <c r="AF30" s="58"/>
      <c r="AG30" s="58"/>
      <c r="AH30" s="58"/>
      <c r="AI30" s="58"/>
    </row>
    <row r="31" spans="1:35" x14ac:dyDescent="0.25">
      <c r="B31" t="s">
        <v>32</v>
      </c>
      <c r="C31" t="s">
        <v>146</v>
      </c>
      <c r="D31" t="s">
        <v>169</v>
      </c>
      <c r="E31" t="s">
        <v>36</v>
      </c>
      <c r="F31" s="53">
        <v>498068116</v>
      </c>
      <c r="G31" s="53">
        <v>492492216</v>
      </c>
      <c r="H31" s="53">
        <v>499560083</v>
      </c>
      <c r="I31" s="53">
        <v>507593980.83000004</v>
      </c>
      <c r="J31" s="53">
        <v>515551920.63999999</v>
      </c>
      <c r="K31" s="53">
        <v>523594439.84000003</v>
      </c>
      <c r="L31" s="53">
        <v>531566384.25</v>
      </c>
      <c r="AB31" s="58"/>
      <c r="AC31" s="58" t="s">
        <v>32</v>
      </c>
      <c r="AD31" s="58"/>
      <c r="AE31" s="58"/>
      <c r="AF31" s="58"/>
      <c r="AG31" s="58"/>
      <c r="AH31" s="58"/>
      <c r="AI31" s="58"/>
    </row>
    <row r="32" spans="1:35" x14ac:dyDescent="0.25">
      <c r="D32" t="s">
        <v>170</v>
      </c>
      <c r="E32" t="s">
        <v>39</v>
      </c>
      <c r="F32" s="53">
        <v>384752836</v>
      </c>
      <c r="G32" s="53">
        <v>382803657</v>
      </c>
      <c r="H32" s="53">
        <v>385168913</v>
      </c>
      <c r="I32" s="53">
        <v>390414209.13</v>
      </c>
      <c r="J32" s="53">
        <v>395073351.21000004</v>
      </c>
      <c r="K32" s="53">
        <v>399781084.70999998</v>
      </c>
      <c r="L32" s="53">
        <v>404446895.54999995</v>
      </c>
      <c r="AB32" s="58"/>
      <c r="AC32" s="58" t="s">
        <v>228</v>
      </c>
      <c r="AD32" s="58"/>
      <c r="AE32" s="58"/>
      <c r="AF32" s="58"/>
      <c r="AG32" s="58"/>
      <c r="AH32" s="58"/>
      <c r="AI32" s="58"/>
    </row>
    <row r="33" spans="1:35" x14ac:dyDescent="0.25">
      <c r="D33" t="s">
        <v>171</v>
      </c>
      <c r="E33" t="s">
        <v>42</v>
      </c>
      <c r="F33" s="53">
        <v>70819148</v>
      </c>
      <c r="G33" s="53">
        <v>70871712</v>
      </c>
      <c r="H33" s="53">
        <v>71578931</v>
      </c>
      <c r="I33" s="53">
        <v>71919520</v>
      </c>
      <c r="J33" s="53">
        <v>72294520</v>
      </c>
      <c r="K33" s="53">
        <v>72669520</v>
      </c>
      <c r="L33" s="53">
        <v>73044520</v>
      </c>
      <c r="AB33" s="58" t="s">
        <v>119</v>
      </c>
      <c r="AC33" s="58" t="s">
        <v>27</v>
      </c>
      <c r="AD33" s="58"/>
      <c r="AE33" s="58"/>
      <c r="AF33" s="58"/>
      <c r="AG33" s="58"/>
      <c r="AH33" s="58"/>
      <c r="AI33" s="58"/>
    </row>
    <row r="34" spans="1:35" x14ac:dyDescent="0.25">
      <c r="D34" t="s">
        <v>172</v>
      </c>
      <c r="E34" t="s">
        <v>87</v>
      </c>
      <c r="F34" s="53">
        <v>41887803</v>
      </c>
      <c r="G34" s="53">
        <v>41887803</v>
      </c>
      <c r="H34" s="53">
        <v>42262803</v>
      </c>
      <c r="I34" s="53">
        <v>42637803</v>
      </c>
      <c r="J34" s="53">
        <v>43012803</v>
      </c>
      <c r="K34" s="53">
        <v>43387803</v>
      </c>
      <c r="L34" s="53">
        <v>43762803</v>
      </c>
      <c r="AB34" s="58"/>
      <c r="AC34" s="58" t="s">
        <v>32</v>
      </c>
      <c r="AD34" s="58"/>
      <c r="AE34" s="58"/>
      <c r="AF34" s="58"/>
      <c r="AG34" s="58"/>
      <c r="AH34" s="58"/>
      <c r="AI34" s="58"/>
    </row>
    <row r="35" spans="1:35" x14ac:dyDescent="0.25">
      <c r="D35" t="s">
        <v>173</v>
      </c>
      <c r="E35" t="s">
        <v>45</v>
      </c>
      <c r="F35" s="53">
        <v>342554359.25999993</v>
      </c>
      <c r="G35" s="53">
        <v>339695068.62</v>
      </c>
      <c r="H35" s="53">
        <v>355381275.80000001</v>
      </c>
      <c r="I35" s="53">
        <v>369678434.28000003</v>
      </c>
      <c r="J35" s="53">
        <v>384196673.04000008</v>
      </c>
      <c r="K35" s="53">
        <v>399263018.77999997</v>
      </c>
      <c r="L35" s="53">
        <v>414789212.28000003</v>
      </c>
      <c r="AB35" s="58"/>
      <c r="AC35" s="58" t="s">
        <v>228</v>
      </c>
      <c r="AD35" s="58"/>
      <c r="AE35" s="58"/>
      <c r="AF35" s="58"/>
      <c r="AG35" s="58"/>
      <c r="AH35" s="58"/>
      <c r="AI35" s="58"/>
    </row>
    <row r="36" spans="1:35" x14ac:dyDescent="0.25">
      <c r="D36" t="s">
        <v>174</v>
      </c>
      <c r="E36" t="s">
        <v>48</v>
      </c>
      <c r="F36" s="53">
        <v>0</v>
      </c>
      <c r="G36" s="53">
        <v>0</v>
      </c>
      <c r="H36" s="53">
        <v>8847289.9600000009</v>
      </c>
      <c r="I36" s="53">
        <v>8980081.8900000025</v>
      </c>
      <c r="J36" s="53">
        <v>9106252.6999999993</v>
      </c>
      <c r="K36" s="53">
        <v>9233755.25</v>
      </c>
      <c r="L36" s="53">
        <v>9360132.7999999989</v>
      </c>
      <c r="AB36" s="58" t="s">
        <v>122</v>
      </c>
      <c r="AC36" s="58" t="s">
        <v>27</v>
      </c>
      <c r="AD36" s="58"/>
      <c r="AE36" s="58"/>
      <c r="AF36" s="58"/>
      <c r="AG36" s="58"/>
      <c r="AH36" s="58"/>
      <c r="AI36" s="58"/>
    </row>
    <row r="37" spans="1:35" x14ac:dyDescent="0.25">
      <c r="C37" t="s">
        <v>235</v>
      </c>
      <c r="F37" s="53">
        <v>1338082262.26</v>
      </c>
      <c r="G37" s="53">
        <v>1327750456.6199999</v>
      </c>
      <c r="H37" s="53">
        <v>1362799295.76</v>
      </c>
      <c r="I37" s="53">
        <v>1391224029.1300001</v>
      </c>
      <c r="J37" s="53">
        <v>1419235520.5900002</v>
      </c>
      <c r="K37" s="53">
        <v>1447929621.5799999</v>
      </c>
      <c r="L37" s="53">
        <v>1476969947.8799999</v>
      </c>
      <c r="AB37" s="58"/>
      <c r="AC37" s="58" t="s">
        <v>32</v>
      </c>
      <c r="AD37" s="58"/>
      <c r="AE37" s="58"/>
      <c r="AF37" s="58"/>
      <c r="AG37" s="58"/>
      <c r="AH37" s="58"/>
      <c r="AI37" s="58"/>
    </row>
    <row r="38" spans="1:35" x14ac:dyDescent="0.25">
      <c r="C38" t="s">
        <v>50</v>
      </c>
      <c r="D38" t="s">
        <v>175</v>
      </c>
      <c r="E38" t="s">
        <v>55</v>
      </c>
      <c r="F38" s="53">
        <v>304572424</v>
      </c>
      <c r="G38" s="53">
        <v>307849811</v>
      </c>
      <c r="H38" s="53">
        <v>317369810</v>
      </c>
      <c r="I38" s="53">
        <v>321441004</v>
      </c>
      <c r="J38" s="53">
        <v>325512539</v>
      </c>
      <c r="K38" s="53">
        <v>329084420</v>
      </c>
      <c r="L38" s="53">
        <v>332656654</v>
      </c>
      <c r="AB38" s="58"/>
      <c r="AC38" s="58" t="s">
        <v>228</v>
      </c>
      <c r="AD38" s="58"/>
      <c r="AE38" s="58"/>
      <c r="AF38" s="58"/>
      <c r="AG38" s="58"/>
      <c r="AH38" s="58"/>
      <c r="AI38" s="58"/>
    </row>
    <row r="39" spans="1:35" x14ac:dyDescent="0.25">
      <c r="D39" t="s">
        <v>176</v>
      </c>
      <c r="E39" t="s">
        <v>52</v>
      </c>
      <c r="F39" s="53">
        <v>353710518</v>
      </c>
      <c r="G39" s="53">
        <v>383656752</v>
      </c>
      <c r="H39" s="53">
        <v>373450631</v>
      </c>
      <c r="I39" s="53">
        <v>380992519</v>
      </c>
      <c r="J39" s="53">
        <v>390914859</v>
      </c>
      <c r="K39" s="53">
        <v>401716842</v>
      </c>
      <c r="L39" s="53">
        <v>405572643</v>
      </c>
      <c r="AB39" s="58" t="s">
        <v>125</v>
      </c>
      <c r="AC39" s="58" t="s">
        <v>27</v>
      </c>
      <c r="AD39" s="58"/>
      <c r="AE39" s="58"/>
      <c r="AF39" s="58"/>
      <c r="AG39" s="58"/>
      <c r="AH39" s="58"/>
      <c r="AI39" s="58"/>
    </row>
    <row r="40" spans="1:35" x14ac:dyDescent="0.25">
      <c r="D40" t="s">
        <v>177</v>
      </c>
      <c r="E40" t="s">
        <v>92</v>
      </c>
      <c r="F40" s="53">
        <v>141817473</v>
      </c>
      <c r="G40" s="53">
        <v>141817473</v>
      </c>
      <c r="H40" s="53">
        <v>144370188</v>
      </c>
      <c r="I40" s="53">
        <v>146968852</v>
      </c>
      <c r="J40" s="53">
        <v>149614291</v>
      </c>
      <c r="K40" s="53">
        <v>152307348</v>
      </c>
      <c r="L40" s="53">
        <v>155048880</v>
      </c>
      <c r="AB40" s="58"/>
      <c r="AC40" s="58" t="s">
        <v>32</v>
      </c>
      <c r="AD40" s="58"/>
      <c r="AE40" s="58"/>
      <c r="AF40" s="58"/>
      <c r="AG40" s="58"/>
      <c r="AH40" s="58"/>
      <c r="AI40" s="58"/>
    </row>
    <row r="41" spans="1:35" x14ac:dyDescent="0.25">
      <c r="C41" t="s">
        <v>236</v>
      </c>
      <c r="F41" s="53">
        <v>800100415</v>
      </c>
      <c r="G41" s="53">
        <v>833324036</v>
      </c>
      <c r="H41" s="53">
        <v>835190629</v>
      </c>
      <c r="I41" s="53">
        <v>849402375</v>
      </c>
      <c r="J41" s="53">
        <v>866041689</v>
      </c>
      <c r="K41" s="53">
        <v>883108610</v>
      </c>
      <c r="L41" s="53">
        <v>893278177</v>
      </c>
      <c r="AB41" s="58"/>
      <c r="AC41" s="58" t="s">
        <v>228</v>
      </c>
      <c r="AD41" s="58"/>
      <c r="AE41" s="58"/>
      <c r="AF41" s="58"/>
      <c r="AG41" s="58"/>
      <c r="AH41" s="58"/>
      <c r="AI41" s="58"/>
    </row>
    <row r="42" spans="1:35" x14ac:dyDescent="0.25">
      <c r="B42" t="s">
        <v>147</v>
      </c>
      <c r="F42" s="53">
        <v>2138182677.26</v>
      </c>
      <c r="G42" s="53">
        <v>2161074492.6199999</v>
      </c>
      <c r="H42" s="53">
        <v>2197989924.7600002</v>
      </c>
      <c r="I42" s="53">
        <v>2240626404.1299996</v>
      </c>
      <c r="J42" s="53">
        <v>2285277209.5899997</v>
      </c>
      <c r="K42" s="53">
        <v>2331038231.5799999</v>
      </c>
      <c r="L42" s="53">
        <v>2370248124.8799996</v>
      </c>
      <c r="AB42" s="58" t="s">
        <v>129</v>
      </c>
      <c r="AC42" s="58" t="s">
        <v>27</v>
      </c>
      <c r="AD42" s="58"/>
      <c r="AE42" s="58"/>
      <c r="AF42" s="58"/>
      <c r="AG42" s="58"/>
      <c r="AH42" s="58"/>
      <c r="AI42" s="58"/>
    </row>
    <row r="43" spans="1:35" x14ac:dyDescent="0.25">
      <c r="B43" t="s">
        <v>228</v>
      </c>
      <c r="F43" s="53">
        <v>321077.44000053406</v>
      </c>
      <c r="G43" s="53">
        <v>5842707.220000267</v>
      </c>
      <c r="H43" s="53">
        <v>24001087.669999599</v>
      </c>
      <c r="I43" s="53">
        <v>21324840.550000668</v>
      </c>
      <c r="J43" s="53">
        <v>17173028.090000629</v>
      </c>
      <c r="K43" s="53">
        <v>10078351.68999958</v>
      </c>
      <c r="L43" s="53">
        <v>5157383.1300010681</v>
      </c>
      <c r="AB43" s="58"/>
      <c r="AC43" s="58" t="s">
        <v>32</v>
      </c>
      <c r="AD43" s="58"/>
      <c r="AE43" s="58"/>
      <c r="AF43" s="58"/>
      <c r="AG43" s="58"/>
      <c r="AH43" s="58"/>
      <c r="AI43" s="58"/>
    </row>
    <row r="44" spans="1:35" x14ac:dyDescent="0.25">
      <c r="A44" t="s">
        <v>26</v>
      </c>
      <c r="B44" t="s">
        <v>27</v>
      </c>
      <c r="C44" t="s">
        <v>29</v>
      </c>
      <c r="D44" t="s">
        <v>161</v>
      </c>
      <c r="E44" t="s">
        <v>96</v>
      </c>
      <c r="F44" s="53">
        <v>187309703</v>
      </c>
      <c r="G44" s="53">
        <v>118509703</v>
      </c>
      <c r="H44" s="53">
        <v>167054408</v>
      </c>
      <c r="I44" s="53">
        <v>178927938</v>
      </c>
      <c r="J44" s="53">
        <v>186586494</v>
      </c>
      <c r="K44" s="53">
        <v>201241379</v>
      </c>
      <c r="L44" s="53">
        <v>207553715</v>
      </c>
      <c r="AB44" s="58"/>
      <c r="AC44" s="58" t="s">
        <v>228</v>
      </c>
      <c r="AD44" s="58"/>
      <c r="AE44" s="58"/>
      <c r="AF44" s="58"/>
      <c r="AG44" s="58"/>
      <c r="AH44" s="58"/>
      <c r="AI44" s="58"/>
    </row>
    <row r="45" spans="1:35" x14ac:dyDescent="0.25">
      <c r="D45" t="s">
        <v>162</v>
      </c>
      <c r="E45" t="s">
        <v>99</v>
      </c>
      <c r="F45" s="53">
        <v>21589403</v>
      </c>
      <c r="G45" s="53">
        <v>18089403</v>
      </c>
      <c r="H45" s="53">
        <v>20737848</v>
      </c>
      <c r="I45" s="53">
        <v>21296744</v>
      </c>
      <c r="J45" s="53">
        <v>21411372</v>
      </c>
      <c r="K45" s="53">
        <v>21528109</v>
      </c>
      <c r="L45" s="53">
        <v>21665695</v>
      </c>
      <c r="AB45" s="58" t="s">
        <v>198</v>
      </c>
      <c r="AC45" s="58" t="s">
        <v>27</v>
      </c>
      <c r="AD45" s="58"/>
      <c r="AE45" s="58"/>
      <c r="AF45" s="58"/>
      <c r="AG45" s="58"/>
      <c r="AH45" s="58"/>
      <c r="AI45" s="58"/>
    </row>
    <row r="46" spans="1:35" x14ac:dyDescent="0.25">
      <c r="D46" t="s">
        <v>163</v>
      </c>
      <c r="E46" t="s">
        <v>102</v>
      </c>
      <c r="F46" s="53">
        <v>17383767</v>
      </c>
      <c r="G46" s="53">
        <v>13583767</v>
      </c>
      <c r="H46" s="53">
        <v>17383767</v>
      </c>
      <c r="I46" s="53">
        <v>17710494</v>
      </c>
      <c r="J46" s="53">
        <v>18043756</v>
      </c>
      <c r="K46" s="53">
        <v>18383683</v>
      </c>
      <c r="L46" s="53">
        <v>18730408</v>
      </c>
      <c r="AB46" s="58"/>
      <c r="AC46" s="58" t="s">
        <v>32</v>
      </c>
      <c r="AD46" s="58"/>
      <c r="AE46" s="58"/>
      <c r="AF46" s="58"/>
      <c r="AG46" s="58"/>
      <c r="AH46" s="58"/>
      <c r="AI46" s="58"/>
    </row>
    <row r="47" spans="1:35" x14ac:dyDescent="0.25">
      <c r="D47" t="s">
        <v>164</v>
      </c>
      <c r="E47" t="s">
        <v>29</v>
      </c>
      <c r="F47" s="53">
        <v>252840120</v>
      </c>
      <c r="G47" s="53">
        <v>180910399</v>
      </c>
      <c r="H47" s="53">
        <v>244536343</v>
      </c>
      <c r="I47" s="53">
        <v>251591467</v>
      </c>
      <c r="J47" s="53">
        <v>256782609</v>
      </c>
      <c r="K47" s="53">
        <v>261761867</v>
      </c>
      <c r="L47" s="53">
        <v>263519787</v>
      </c>
      <c r="AB47" s="58"/>
      <c r="AC47" s="58" t="s">
        <v>228</v>
      </c>
      <c r="AD47" s="58"/>
      <c r="AE47" s="58"/>
      <c r="AF47" s="58"/>
      <c r="AG47" s="58"/>
      <c r="AH47" s="58"/>
      <c r="AI47" s="58"/>
    </row>
    <row r="48" spans="1:35" x14ac:dyDescent="0.25">
      <c r="C48" t="s">
        <v>237</v>
      </c>
      <c r="F48" s="53">
        <v>479122993</v>
      </c>
      <c r="G48" s="53">
        <v>331093272</v>
      </c>
      <c r="H48" s="53">
        <v>449712366</v>
      </c>
      <c r="I48" s="53">
        <v>469526643</v>
      </c>
      <c r="J48" s="53">
        <v>482824231</v>
      </c>
      <c r="K48" s="53">
        <v>502915038</v>
      </c>
      <c r="L48" s="53">
        <v>511469605</v>
      </c>
      <c r="AB48" s="58" t="s">
        <v>132</v>
      </c>
      <c r="AC48" s="58" t="s">
        <v>27</v>
      </c>
      <c r="AD48" s="58"/>
      <c r="AE48" s="58"/>
      <c r="AF48" s="58"/>
      <c r="AG48" s="58"/>
      <c r="AH48" s="58"/>
      <c r="AI48" s="58"/>
    </row>
    <row r="49" spans="1:35" x14ac:dyDescent="0.25">
      <c r="B49" t="s">
        <v>145</v>
      </c>
      <c r="F49" s="53">
        <v>479122993</v>
      </c>
      <c r="G49" s="53">
        <v>331093272</v>
      </c>
      <c r="H49" s="53">
        <v>449712366</v>
      </c>
      <c r="I49" s="53">
        <v>469526643</v>
      </c>
      <c r="J49" s="53">
        <v>482824231</v>
      </c>
      <c r="K49" s="53">
        <v>502915038</v>
      </c>
      <c r="L49" s="53">
        <v>511469605</v>
      </c>
      <c r="AB49" s="58"/>
      <c r="AC49" s="58" t="s">
        <v>32</v>
      </c>
      <c r="AD49" s="58"/>
      <c r="AE49" s="58"/>
      <c r="AF49" s="58"/>
      <c r="AG49" s="58"/>
      <c r="AH49" s="58"/>
      <c r="AI49" s="58"/>
    </row>
    <row r="50" spans="1:35" x14ac:dyDescent="0.25">
      <c r="B50" t="s">
        <v>32</v>
      </c>
      <c r="C50" t="s">
        <v>146</v>
      </c>
      <c r="D50" t="s">
        <v>178</v>
      </c>
      <c r="E50" t="s">
        <v>36</v>
      </c>
      <c r="F50" s="53">
        <v>7818910</v>
      </c>
      <c r="G50" s="53">
        <v>7253773</v>
      </c>
      <c r="H50" s="53">
        <v>7826110</v>
      </c>
      <c r="I50" s="53">
        <v>8013359.0999999996</v>
      </c>
      <c r="J50" s="53">
        <v>8204733.6900000004</v>
      </c>
      <c r="K50" s="53">
        <v>8400324.0299999993</v>
      </c>
      <c r="L50" s="53">
        <v>8600220.2700000014</v>
      </c>
      <c r="AB50" s="58"/>
      <c r="AC50" s="58" t="s">
        <v>228</v>
      </c>
      <c r="AD50" s="58"/>
      <c r="AE50" s="58"/>
      <c r="AF50" s="58"/>
      <c r="AG50" s="58"/>
      <c r="AH50" s="58"/>
      <c r="AI50" s="58"/>
    </row>
    <row r="51" spans="1:35" x14ac:dyDescent="0.25">
      <c r="D51" t="s">
        <v>179</v>
      </c>
      <c r="E51" t="s">
        <v>39</v>
      </c>
      <c r="F51" s="53">
        <v>102618775</v>
      </c>
      <c r="G51" s="53">
        <v>95961028</v>
      </c>
      <c r="H51" s="53">
        <v>101059423</v>
      </c>
      <c r="I51" s="53">
        <v>103990447.23</v>
      </c>
      <c r="J51" s="53">
        <v>106980626.68999998</v>
      </c>
      <c r="K51" s="53">
        <v>110088888.95999999</v>
      </c>
      <c r="L51" s="53">
        <v>113219984.84999999</v>
      </c>
    </row>
    <row r="52" spans="1:35" x14ac:dyDescent="0.25">
      <c r="D52" t="s">
        <v>180</v>
      </c>
      <c r="E52" t="s">
        <v>42</v>
      </c>
      <c r="F52" s="53">
        <v>31425398</v>
      </c>
      <c r="G52" s="53">
        <v>22567332</v>
      </c>
      <c r="H52" s="53">
        <v>32723190</v>
      </c>
      <c r="I52" s="53">
        <v>33597502</v>
      </c>
      <c r="J52" s="53">
        <v>34470357</v>
      </c>
      <c r="K52" s="53">
        <v>35374635</v>
      </c>
      <c r="L52" s="53">
        <v>36311653</v>
      </c>
    </row>
    <row r="53" spans="1:35" x14ac:dyDescent="0.25">
      <c r="D53" t="s">
        <v>181</v>
      </c>
      <c r="E53" t="s">
        <v>87</v>
      </c>
      <c r="F53" s="53">
        <v>399625</v>
      </c>
      <c r="G53" s="53">
        <v>325726</v>
      </c>
      <c r="H53" s="53">
        <v>423409</v>
      </c>
      <c r="I53" s="53">
        <v>431717</v>
      </c>
      <c r="J53" s="53">
        <v>440191</v>
      </c>
      <c r="K53" s="53">
        <v>448835</v>
      </c>
      <c r="L53" s="53">
        <v>457652</v>
      </c>
    </row>
    <row r="54" spans="1:35" x14ac:dyDescent="0.25">
      <c r="D54" t="s">
        <v>182</v>
      </c>
      <c r="E54" t="s">
        <v>45</v>
      </c>
      <c r="F54" s="53">
        <v>44965484.969999991</v>
      </c>
      <c r="G54" s="53">
        <v>41795890.789999999</v>
      </c>
      <c r="H54" s="53">
        <v>46197753.079999998</v>
      </c>
      <c r="I54" s="53">
        <v>48709654.990000002</v>
      </c>
      <c r="J54" s="53">
        <v>51338710.550000012</v>
      </c>
      <c r="K54" s="53">
        <v>54130756.150000006</v>
      </c>
      <c r="L54" s="53">
        <v>57036289.93999999</v>
      </c>
    </row>
    <row r="55" spans="1:35" x14ac:dyDescent="0.25">
      <c r="D55" t="s">
        <v>183</v>
      </c>
      <c r="E55" t="s">
        <v>48</v>
      </c>
      <c r="F55" s="53">
        <v>0</v>
      </c>
      <c r="G55" s="53">
        <v>0</v>
      </c>
      <c r="H55" s="53">
        <v>1088855.33</v>
      </c>
      <c r="I55" s="53">
        <v>1120038.0499999998</v>
      </c>
      <c r="J55" s="53">
        <v>1151853.6100000001</v>
      </c>
      <c r="K55" s="53">
        <v>1184892.1299999997</v>
      </c>
      <c r="L55" s="53">
        <v>1218202.06</v>
      </c>
    </row>
    <row r="56" spans="1:35" x14ac:dyDescent="0.25">
      <c r="C56" t="s">
        <v>235</v>
      </c>
      <c r="F56" s="53">
        <v>187228192.97</v>
      </c>
      <c r="G56" s="53">
        <v>167903749.78999999</v>
      </c>
      <c r="H56" s="53">
        <v>189318740.41</v>
      </c>
      <c r="I56" s="53">
        <v>195862718.36999997</v>
      </c>
      <c r="J56" s="53">
        <v>202586472.53999999</v>
      </c>
      <c r="K56" s="53">
        <v>209628331.26999998</v>
      </c>
      <c r="L56" s="53">
        <v>216844002.12</v>
      </c>
    </row>
    <row r="57" spans="1:35" x14ac:dyDescent="0.25">
      <c r="C57" t="s">
        <v>50</v>
      </c>
      <c r="D57" t="s">
        <v>184</v>
      </c>
      <c r="E57" t="s">
        <v>52</v>
      </c>
      <c r="F57" s="53">
        <v>270581058</v>
      </c>
      <c r="G57" s="53">
        <v>239248847</v>
      </c>
      <c r="H57" s="53">
        <v>272271623</v>
      </c>
      <c r="I57" s="53">
        <v>276335174</v>
      </c>
      <c r="J57" s="53">
        <v>280757550</v>
      </c>
      <c r="K57" s="53">
        <v>284848400</v>
      </c>
      <c r="L57" s="53">
        <v>288999813</v>
      </c>
    </row>
    <row r="58" spans="1:35" x14ac:dyDescent="0.25">
      <c r="D58" t="s">
        <v>185</v>
      </c>
      <c r="E58" t="s">
        <v>55</v>
      </c>
      <c r="F58" s="53">
        <v>21492954</v>
      </c>
      <c r="G58" s="53">
        <v>21351388</v>
      </c>
      <c r="H58" s="53">
        <v>21946198</v>
      </c>
      <c r="I58" s="53">
        <v>22526501</v>
      </c>
      <c r="J58" s="53">
        <v>23123852</v>
      </c>
      <c r="K58" s="53">
        <v>23738753</v>
      </c>
      <c r="L58" s="53">
        <v>24371725</v>
      </c>
    </row>
    <row r="59" spans="1:35" x14ac:dyDescent="0.25">
      <c r="C59" t="s">
        <v>236</v>
      </c>
      <c r="F59" s="53">
        <v>292074012</v>
      </c>
      <c r="G59" s="53">
        <v>260600235</v>
      </c>
      <c r="H59" s="53">
        <v>294217821</v>
      </c>
      <c r="I59" s="53">
        <v>298861675</v>
      </c>
      <c r="J59" s="53">
        <v>303881402</v>
      </c>
      <c r="K59" s="53">
        <v>308587153</v>
      </c>
      <c r="L59" s="53">
        <v>313371538</v>
      </c>
    </row>
    <row r="60" spans="1:35" x14ac:dyDescent="0.25">
      <c r="B60" t="s">
        <v>147</v>
      </c>
      <c r="F60" s="53">
        <v>479302204.97000003</v>
      </c>
      <c r="G60" s="53">
        <v>428503984.78999996</v>
      </c>
      <c r="H60" s="53">
        <v>483536561.40999997</v>
      </c>
      <c r="I60" s="53">
        <v>494724393.37000006</v>
      </c>
      <c r="J60" s="53">
        <v>506467874.54000008</v>
      </c>
      <c r="K60" s="53">
        <v>518215484.26999992</v>
      </c>
      <c r="L60" s="53">
        <v>530215540.12000006</v>
      </c>
    </row>
    <row r="61" spans="1:35" x14ac:dyDescent="0.25">
      <c r="B61" t="s">
        <v>228</v>
      </c>
      <c r="F61" s="53">
        <v>-179211.97000002861</v>
      </c>
      <c r="G61" s="53">
        <v>-97410712.789999962</v>
      </c>
      <c r="H61" s="53">
        <v>-33824195.409999967</v>
      </c>
      <c r="I61" s="53">
        <v>-25197750.370000064</v>
      </c>
      <c r="J61" s="53">
        <v>-23643643.540000081</v>
      </c>
      <c r="K61" s="53">
        <v>-15300446.269999921</v>
      </c>
      <c r="L61" s="53">
        <v>-18745935.120000064</v>
      </c>
    </row>
    <row r="62" spans="1:35" x14ac:dyDescent="0.25">
      <c r="A62" t="s">
        <v>57</v>
      </c>
      <c r="B62" t="s">
        <v>27</v>
      </c>
      <c r="C62" t="s">
        <v>144</v>
      </c>
      <c r="D62" t="s">
        <v>165</v>
      </c>
      <c r="E62" t="s">
        <v>72</v>
      </c>
      <c r="F62" s="53">
        <v>30873181</v>
      </c>
      <c r="G62" s="53">
        <v>31004672</v>
      </c>
      <c r="H62" s="53">
        <v>31107974</v>
      </c>
      <c r="I62" s="53">
        <v>31169300</v>
      </c>
      <c r="J62" s="53">
        <v>31230740</v>
      </c>
      <c r="K62" s="53">
        <v>31292294</v>
      </c>
      <c r="L62" s="53">
        <v>31353964</v>
      </c>
    </row>
    <row r="63" spans="1:35" x14ac:dyDescent="0.25">
      <c r="C63" t="s">
        <v>232</v>
      </c>
      <c r="F63" s="53">
        <v>30873181</v>
      </c>
      <c r="G63" s="53">
        <v>31004672</v>
      </c>
      <c r="H63" s="53">
        <v>31107974</v>
      </c>
      <c r="I63" s="53">
        <v>31169300</v>
      </c>
      <c r="J63" s="53">
        <v>31230740</v>
      </c>
      <c r="K63" s="53">
        <v>31292294</v>
      </c>
      <c r="L63" s="53">
        <v>31353964</v>
      </c>
    </row>
    <row r="64" spans="1:35" x14ac:dyDescent="0.25">
      <c r="C64" t="s">
        <v>75</v>
      </c>
      <c r="D64" t="s">
        <v>166</v>
      </c>
      <c r="E64" t="s">
        <v>75</v>
      </c>
      <c r="F64" s="53">
        <v>13358437</v>
      </c>
      <c r="G64" s="53">
        <v>13358437</v>
      </c>
      <c r="H64" s="53">
        <v>13358437</v>
      </c>
      <c r="I64" s="53">
        <v>13358437</v>
      </c>
      <c r="J64" s="53">
        <v>13358437</v>
      </c>
      <c r="K64" s="53">
        <v>13358437</v>
      </c>
      <c r="L64" s="53">
        <v>13358437</v>
      </c>
    </row>
    <row r="65" spans="2:12" x14ac:dyDescent="0.25">
      <c r="C65" t="s">
        <v>233</v>
      </c>
      <c r="F65" s="53">
        <v>13358437</v>
      </c>
      <c r="G65" s="53">
        <v>13358437</v>
      </c>
      <c r="H65" s="53">
        <v>13358437</v>
      </c>
      <c r="I65" s="53">
        <v>13358437</v>
      </c>
      <c r="J65" s="53">
        <v>13358437</v>
      </c>
      <c r="K65" s="53">
        <v>13358437</v>
      </c>
      <c r="L65" s="53">
        <v>13358437</v>
      </c>
    </row>
    <row r="66" spans="2:12" x14ac:dyDescent="0.25">
      <c r="C66" t="s">
        <v>59</v>
      </c>
      <c r="D66" t="s">
        <v>167</v>
      </c>
      <c r="E66" t="s">
        <v>61</v>
      </c>
      <c r="F66" s="53">
        <v>90601300</v>
      </c>
      <c r="G66" s="53">
        <v>110470855</v>
      </c>
      <c r="H66" s="53">
        <v>115470855</v>
      </c>
      <c r="I66" s="53">
        <v>120470855</v>
      </c>
      <c r="J66" s="53">
        <v>125470855</v>
      </c>
      <c r="K66" s="53">
        <v>135470855</v>
      </c>
      <c r="L66" s="53">
        <v>145470855</v>
      </c>
    </row>
    <row r="67" spans="2:12" x14ac:dyDescent="0.25">
      <c r="D67" t="s">
        <v>168</v>
      </c>
      <c r="E67" t="s">
        <v>59</v>
      </c>
      <c r="F67" s="53">
        <v>438055294</v>
      </c>
      <c r="G67" s="53">
        <v>438198238</v>
      </c>
      <c r="H67" s="53">
        <v>438280294</v>
      </c>
      <c r="I67" s="53">
        <v>438496912</v>
      </c>
      <c r="J67" s="53">
        <v>438721912</v>
      </c>
      <c r="K67" s="53">
        <v>438821912</v>
      </c>
      <c r="L67" s="53">
        <v>438921912</v>
      </c>
    </row>
    <row r="68" spans="2:12" x14ac:dyDescent="0.25">
      <c r="C68" t="s">
        <v>234</v>
      </c>
      <c r="F68" s="53">
        <v>528656594</v>
      </c>
      <c r="G68" s="53">
        <v>548669093</v>
      </c>
      <c r="H68" s="53">
        <v>553751149</v>
      </c>
      <c r="I68" s="53">
        <v>558967767</v>
      </c>
      <c r="J68" s="53">
        <v>564192767</v>
      </c>
      <c r="K68" s="53">
        <v>574292767</v>
      </c>
      <c r="L68" s="53">
        <v>584392767</v>
      </c>
    </row>
    <row r="69" spans="2:12" x14ac:dyDescent="0.25">
      <c r="B69" t="s">
        <v>145</v>
      </c>
      <c r="F69" s="53">
        <v>572888212</v>
      </c>
      <c r="G69" s="53">
        <v>593032202</v>
      </c>
      <c r="H69" s="53">
        <v>598217560</v>
      </c>
      <c r="I69" s="53">
        <v>603495504</v>
      </c>
      <c r="J69" s="53">
        <v>608781944</v>
      </c>
      <c r="K69" s="53">
        <v>618943498</v>
      </c>
      <c r="L69" s="53">
        <v>629105168</v>
      </c>
    </row>
    <row r="70" spans="2:12" x14ac:dyDescent="0.25">
      <c r="B70" t="s">
        <v>32</v>
      </c>
      <c r="C70" t="s">
        <v>146</v>
      </c>
      <c r="D70" t="s">
        <v>186</v>
      </c>
      <c r="E70" t="s">
        <v>36</v>
      </c>
      <c r="F70" s="53">
        <v>133066342</v>
      </c>
      <c r="G70" s="53">
        <v>134609868</v>
      </c>
      <c r="H70" s="53">
        <v>135610338</v>
      </c>
      <c r="I70" s="53">
        <v>137716916.38000003</v>
      </c>
      <c r="J70" s="53">
        <v>140094085.54000002</v>
      </c>
      <c r="K70" s="53">
        <v>142495026.40000001</v>
      </c>
      <c r="L70" s="53">
        <v>143919976.67000002</v>
      </c>
    </row>
    <row r="71" spans="2:12" x14ac:dyDescent="0.25">
      <c r="D71" t="s">
        <v>187</v>
      </c>
      <c r="E71" t="s">
        <v>39</v>
      </c>
      <c r="F71" s="53">
        <v>70544040</v>
      </c>
      <c r="G71" s="53">
        <v>70384920</v>
      </c>
      <c r="H71" s="53">
        <v>70486206</v>
      </c>
      <c r="I71" s="53">
        <v>71195168.060000002</v>
      </c>
      <c r="J71" s="53">
        <v>71907119.739999995</v>
      </c>
      <c r="K71" s="53">
        <v>73126190.939999998</v>
      </c>
      <c r="L71" s="53">
        <v>74357452.850000009</v>
      </c>
    </row>
    <row r="72" spans="2:12" x14ac:dyDescent="0.25">
      <c r="D72" t="s">
        <v>188</v>
      </c>
      <c r="E72" t="s">
        <v>42</v>
      </c>
      <c r="F72" s="53">
        <v>88172222</v>
      </c>
      <c r="G72" s="53">
        <v>88877222</v>
      </c>
      <c r="H72" s="53">
        <v>88883222</v>
      </c>
      <c r="I72" s="53">
        <v>89139222</v>
      </c>
      <c r="J72" s="53">
        <v>89146222</v>
      </c>
      <c r="K72" s="53">
        <v>89399222</v>
      </c>
      <c r="L72" s="53">
        <v>89402222</v>
      </c>
    </row>
    <row r="73" spans="2:12" x14ac:dyDescent="0.25">
      <c r="D73" t="s">
        <v>189</v>
      </c>
      <c r="E73" t="s">
        <v>87</v>
      </c>
      <c r="F73" s="53">
        <v>3325719</v>
      </c>
      <c r="G73" s="53">
        <v>3825719</v>
      </c>
      <c r="H73" s="53">
        <v>3825719</v>
      </c>
      <c r="I73" s="53">
        <v>3825719</v>
      </c>
      <c r="J73" s="53">
        <v>3825719</v>
      </c>
      <c r="K73" s="53">
        <v>3825719</v>
      </c>
      <c r="L73" s="53">
        <v>3825719</v>
      </c>
    </row>
    <row r="74" spans="2:12" x14ac:dyDescent="0.25">
      <c r="D74" t="s">
        <v>190</v>
      </c>
      <c r="E74" t="s">
        <v>45</v>
      </c>
      <c r="F74" s="53">
        <v>82630801.829999998</v>
      </c>
      <c r="G74" s="53">
        <v>83736059.450000003</v>
      </c>
      <c r="H74" s="53">
        <v>87065581.140000001</v>
      </c>
      <c r="I74" s="53">
        <v>90393550.799999997</v>
      </c>
      <c r="J74" s="53">
        <v>93929690.070000008</v>
      </c>
      <c r="K74" s="53">
        <v>97836715.140000001</v>
      </c>
      <c r="L74" s="53">
        <v>101447408.81000002</v>
      </c>
    </row>
    <row r="75" spans="2:12" x14ac:dyDescent="0.25">
      <c r="D75" t="s">
        <v>191</v>
      </c>
      <c r="E75" t="s">
        <v>48</v>
      </c>
      <c r="F75" s="53">
        <v>0</v>
      </c>
      <c r="G75" s="53">
        <v>0</v>
      </c>
      <c r="H75" s="53">
        <v>2060965.44</v>
      </c>
      <c r="I75" s="53">
        <v>2089120.8399999996</v>
      </c>
      <c r="J75" s="53">
        <v>2120012.06</v>
      </c>
      <c r="K75" s="53">
        <v>2156212.1799999997</v>
      </c>
      <c r="L75" s="53">
        <v>2182774.31</v>
      </c>
    </row>
    <row r="76" spans="2:12" x14ac:dyDescent="0.25">
      <c r="C76" t="s">
        <v>235</v>
      </c>
      <c r="F76" s="53">
        <v>377739124.82999998</v>
      </c>
      <c r="G76" s="53">
        <v>381433788.44999999</v>
      </c>
      <c r="H76" s="53">
        <v>387932031.58000004</v>
      </c>
      <c r="I76" s="53">
        <v>394359697.07999998</v>
      </c>
      <c r="J76" s="53">
        <v>401022848.41000009</v>
      </c>
      <c r="K76" s="53">
        <v>408839085.66000003</v>
      </c>
      <c r="L76" s="53">
        <v>415135553.6400001</v>
      </c>
    </row>
    <row r="77" spans="2:12" x14ac:dyDescent="0.25">
      <c r="C77" t="s">
        <v>50</v>
      </c>
      <c r="D77" t="s">
        <v>192</v>
      </c>
      <c r="E77" t="s">
        <v>55</v>
      </c>
      <c r="F77" s="53">
        <v>161331308</v>
      </c>
      <c r="G77" s="53">
        <v>166375728</v>
      </c>
      <c r="H77" s="53">
        <v>166696571</v>
      </c>
      <c r="I77" s="53">
        <v>167119890</v>
      </c>
      <c r="J77" s="53">
        <v>168218519</v>
      </c>
      <c r="K77" s="53">
        <v>168642359</v>
      </c>
      <c r="L77" s="53">
        <v>169066508</v>
      </c>
    </row>
    <row r="78" spans="2:12" x14ac:dyDescent="0.25">
      <c r="D78" t="s">
        <v>193</v>
      </c>
      <c r="E78" t="s">
        <v>52</v>
      </c>
      <c r="F78" s="53">
        <v>32810337</v>
      </c>
      <c r="G78" s="53">
        <v>46805626</v>
      </c>
      <c r="H78" s="53">
        <v>46297206</v>
      </c>
      <c r="I78" s="53">
        <v>46226686</v>
      </c>
      <c r="J78" s="53">
        <v>47144817</v>
      </c>
      <c r="K78" s="53">
        <v>48061529</v>
      </c>
      <c r="L78" s="53">
        <v>47977021</v>
      </c>
    </row>
    <row r="79" spans="2:12" x14ac:dyDescent="0.25">
      <c r="C79" t="s">
        <v>236</v>
      </c>
      <c r="F79" s="53">
        <v>194141645</v>
      </c>
      <c r="G79" s="53">
        <v>213181354</v>
      </c>
      <c r="H79" s="53">
        <v>212993777</v>
      </c>
      <c r="I79" s="53">
        <v>213346576</v>
      </c>
      <c r="J79" s="53">
        <v>215363336</v>
      </c>
      <c r="K79" s="53">
        <v>216703888</v>
      </c>
      <c r="L79" s="53">
        <v>217043529</v>
      </c>
    </row>
    <row r="80" spans="2:12" x14ac:dyDescent="0.25">
      <c r="B80" t="s">
        <v>147</v>
      </c>
      <c r="F80" s="53">
        <v>571880769.82999992</v>
      </c>
      <c r="G80" s="53">
        <v>594615142.45000005</v>
      </c>
      <c r="H80" s="53">
        <v>600925808.58000004</v>
      </c>
      <c r="I80" s="53">
        <v>607706273.08000016</v>
      </c>
      <c r="J80" s="53">
        <v>616386184.41000009</v>
      </c>
      <c r="K80" s="53">
        <v>625542973.65999997</v>
      </c>
      <c r="L80" s="53">
        <v>632179082.63999987</v>
      </c>
    </row>
    <row r="81" spans="2:12" x14ac:dyDescent="0.25">
      <c r="B81" t="s">
        <v>228</v>
      </c>
      <c r="F81" s="53">
        <v>1007442.1700000763</v>
      </c>
      <c r="G81" s="53">
        <v>-1582940.4500000477</v>
      </c>
      <c r="H81" s="53">
        <v>-2708248.5800000429</v>
      </c>
      <c r="I81" s="53">
        <v>-4210769.0800001621</v>
      </c>
      <c r="J81" s="53">
        <v>-7604240.4100000858</v>
      </c>
      <c r="K81" s="53">
        <v>-6599475.6599999666</v>
      </c>
      <c r="L81" s="53">
        <v>-3073914.6399998665</v>
      </c>
    </row>
  </sheetData>
  <pageMargins left="0.7" right="0.7" top="0.75" bottom="0.75" header="0.3" footer="0.3"/>
  <pageSetup orientation="portrait" horizontalDpi="1200" verticalDpi="1200"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C3786-9F99-4BF1-AA45-0CB6385DBA1B}">
  <dimension ref="A1:I42"/>
  <sheetViews>
    <sheetView workbookViewId="0"/>
  </sheetViews>
  <sheetFormatPr defaultRowHeight="15" x14ac:dyDescent="0.25"/>
  <cols>
    <col min="1" max="1" width="7.85546875" bestFit="1" customWidth="1"/>
    <col min="2" max="2" width="9.85546875" bestFit="1" customWidth="1"/>
    <col min="3" max="3" width="7.85546875" bestFit="1" customWidth="1"/>
    <col min="4" max="4" width="19.140625" bestFit="1" customWidth="1"/>
    <col min="5" max="5" width="7.140625" bestFit="1" customWidth="1"/>
    <col min="6" max="6" width="10.85546875" bestFit="1" customWidth="1"/>
    <col min="7" max="7" width="16.5703125" bestFit="1" customWidth="1"/>
    <col min="8" max="8" width="45" bestFit="1" customWidth="1"/>
    <col min="9" max="9" width="26.7109375" customWidth="1"/>
  </cols>
  <sheetData>
    <row r="1" spans="1:9" x14ac:dyDescent="0.25">
      <c r="A1" s="5" t="s">
        <v>9</v>
      </c>
      <c r="B1" s="5" t="s">
        <v>8</v>
      </c>
      <c r="C1" s="5" t="s">
        <v>6</v>
      </c>
      <c r="D1" s="5" t="s">
        <v>7</v>
      </c>
      <c r="E1" s="5" t="s">
        <v>14</v>
      </c>
      <c r="F1" s="5" t="s">
        <v>154</v>
      </c>
      <c r="G1" s="5" t="s">
        <v>211</v>
      </c>
      <c r="H1" s="4" t="s">
        <v>143</v>
      </c>
      <c r="I1" s="4" t="s">
        <v>142</v>
      </c>
    </row>
    <row r="2" spans="1:9" x14ac:dyDescent="0.25">
      <c r="A2" s="7">
        <v>1</v>
      </c>
      <c r="B2" s="7" t="s">
        <v>27</v>
      </c>
      <c r="C2">
        <v>1</v>
      </c>
      <c r="D2" s="7" t="s">
        <v>67</v>
      </c>
      <c r="E2">
        <v>1</v>
      </c>
      <c r="F2" t="s">
        <v>155</v>
      </c>
      <c r="G2" t="s">
        <v>155</v>
      </c>
      <c r="H2" t="s">
        <v>69</v>
      </c>
      <c r="I2" t="s">
        <v>144</v>
      </c>
    </row>
    <row r="3" spans="1:9" x14ac:dyDescent="0.25">
      <c r="A3" s="7">
        <v>1</v>
      </c>
      <c r="B3" s="7" t="s">
        <v>27</v>
      </c>
      <c r="C3">
        <v>1</v>
      </c>
      <c r="D3" s="7" t="s">
        <v>67</v>
      </c>
      <c r="E3">
        <v>2</v>
      </c>
      <c r="F3" t="s">
        <v>156</v>
      </c>
      <c r="G3" t="s">
        <v>156</v>
      </c>
      <c r="H3" t="s">
        <v>72</v>
      </c>
      <c r="I3" t="s">
        <v>144</v>
      </c>
    </row>
    <row r="4" spans="1:9" x14ac:dyDescent="0.25">
      <c r="A4" s="7">
        <v>1</v>
      </c>
      <c r="B4" s="7" t="s">
        <v>27</v>
      </c>
      <c r="C4">
        <v>1</v>
      </c>
      <c r="D4" s="7" t="s">
        <v>67</v>
      </c>
      <c r="E4">
        <v>3.1</v>
      </c>
      <c r="F4" t="s">
        <v>157</v>
      </c>
      <c r="G4" t="s">
        <v>157</v>
      </c>
      <c r="H4" t="s">
        <v>77</v>
      </c>
      <c r="I4" t="s">
        <v>75</v>
      </c>
    </row>
    <row r="5" spans="1:9" x14ac:dyDescent="0.25">
      <c r="A5" s="7">
        <v>1</v>
      </c>
      <c r="B5" s="7" t="s">
        <v>27</v>
      </c>
      <c r="C5">
        <v>1</v>
      </c>
      <c r="D5" s="7" t="s">
        <v>67</v>
      </c>
      <c r="E5">
        <v>3.2</v>
      </c>
      <c r="F5" t="s">
        <v>158</v>
      </c>
      <c r="G5" t="s">
        <v>158</v>
      </c>
      <c r="H5" t="s">
        <v>75</v>
      </c>
      <c r="I5" t="s">
        <v>75</v>
      </c>
    </row>
    <row r="6" spans="1:9" x14ac:dyDescent="0.25">
      <c r="A6" s="7">
        <v>1</v>
      </c>
      <c r="B6" s="7" t="s">
        <v>27</v>
      </c>
      <c r="C6">
        <v>1</v>
      </c>
      <c r="D6" s="7" t="s">
        <v>67</v>
      </c>
      <c r="E6">
        <v>4.0999999999999996</v>
      </c>
      <c r="F6" t="s">
        <v>159</v>
      </c>
      <c r="G6" t="s">
        <v>159</v>
      </c>
      <c r="H6" t="s">
        <v>83</v>
      </c>
      <c r="I6" t="s">
        <v>59</v>
      </c>
    </row>
    <row r="7" spans="1:9" x14ac:dyDescent="0.25">
      <c r="A7" s="7">
        <v>1</v>
      </c>
      <c r="B7" s="7" t="s">
        <v>27</v>
      </c>
      <c r="C7">
        <v>1</v>
      </c>
      <c r="D7" s="7" t="s">
        <v>67</v>
      </c>
      <c r="E7">
        <v>4.2</v>
      </c>
      <c r="F7" t="s">
        <v>160</v>
      </c>
      <c r="G7" t="s">
        <v>160</v>
      </c>
      <c r="H7" t="s">
        <v>59</v>
      </c>
      <c r="I7" t="s">
        <v>59</v>
      </c>
    </row>
    <row r="8" spans="1:9" x14ac:dyDescent="0.25">
      <c r="A8" s="7">
        <v>1</v>
      </c>
      <c r="B8" s="7" t="s">
        <v>27</v>
      </c>
      <c r="C8">
        <v>2</v>
      </c>
      <c r="D8" s="7" t="s">
        <v>26</v>
      </c>
      <c r="E8">
        <v>1</v>
      </c>
      <c r="F8" t="s">
        <v>161</v>
      </c>
      <c r="G8" t="s">
        <v>161</v>
      </c>
      <c r="H8" t="s">
        <v>96</v>
      </c>
      <c r="I8" t="s">
        <v>29</v>
      </c>
    </row>
    <row r="9" spans="1:9" x14ac:dyDescent="0.25">
      <c r="A9" s="7">
        <v>1</v>
      </c>
      <c r="B9" s="7" t="s">
        <v>27</v>
      </c>
      <c r="C9">
        <v>2</v>
      </c>
      <c r="D9" s="7" t="s">
        <v>26</v>
      </c>
      <c r="E9">
        <v>2</v>
      </c>
      <c r="F9" t="s">
        <v>162</v>
      </c>
      <c r="G9" t="s">
        <v>162</v>
      </c>
      <c r="H9" t="s">
        <v>99</v>
      </c>
      <c r="I9" t="s">
        <v>29</v>
      </c>
    </row>
    <row r="10" spans="1:9" x14ac:dyDescent="0.25">
      <c r="A10" s="7">
        <v>1</v>
      </c>
      <c r="B10" s="7" t="s">
        <v>27</v>
      </c>
      <c r="C10">
        <v>2</v>
      </c>
      <c r="D10" s="7" t="s">
        <v>26</v>
      </c>
      <c r="E10">
        <v>3.1</v>
      </c>
      <c r="F10" t="s">
        <v>163</v>
      </c>
      <c r="G10" t="s">
        <v>163</v>
      </c>
      <c r="H10" t="s">
        <v>102</v>
      </c>
      <c r="I10" t="s">
        <v>29</v>
      </c>
    </row>
    <row r="11" spans="1:9" x14ac:dyDescent="0.25">
      <c r="A11" s="7">
        <v>1</v>
      </c>
      <c r="B11" s="7" t="s">
        <v>27</v>
      </c>
      <c r="C11">
        <v>2</v>
      </c>
      <c r="D11" s="7" t="s">
        <v>26</v>
      </c>
      <c r="E11">
        <v>3.2</v>
      </c>
      <c r="F11" t="s">
        <v>164</v>
      </c>
      <c r="G11" t="s">
        <v>164</v>
      </c>
      <c r="H11" t="s">
        <v>29</v>
      </c>
      <c r="I11" t="s">
        <v>29</v>
      </c>
    </row>
    <row r="12" spans="1:9" x14ac:dyDescent="0.25">
      <c r="A12" s="7">
        <v>1</v>
      </c>
      <c r="B12" s="7" t="s">
        <v>27</v>
      </c>
      <c r="C12">
        <v>3</v>
      </c>
      <c r="D12" s="7" t="s">
        <v>57</v>
      </c>
      <c r="E12">
        <v>1</v>
      </c>
      <c r="F12" t="s">
        <v>165</v>
      </c>
      <c r="G12" t="s">
        <v>165</v>
      </c>
      <c r="H12" t="s">
        <v>72</v>
      </c>
      <c r="I12" t="s">
        <v>144</v>
      </c>
    </row>
    <row r="13" spans="1:9" x14ac:dyDescent="0.25">
      <c r="A13" s="7">
        <v>1</v>
      </c>
      <c r="B13" s="7" t="s">
        <v>27</v>
      </c>
      <c r="C13">
        <v>3</v>
      </c>
      <c r="D13" s="7" t="s">
        <v>57</v>
      </c>
      <c r="E13">
        <v>2.1</v>
      </c>
      <c r="F13" t="s">
        <v>166</v>
      </c>
      <c r="G13" t="s">
        <v>166</v>
      </c>
      <c r="H13" t="s">
        <v>75</v>
      </c>
      <c r="I13" t="s">
        <v>75</v>
      </c>
    </row>
    <row r="14" spans="1:9" x14ac:dyDescent="0.25">
      <c r="A14" s="7">
        <v>1</v>
      </c>
      <c r="B14" s="7" t="s">
        <v>27</v>
      </c>
      <c r="C14">
        <v>3</v>
      </c>
      <c r="D14" s="7" t="s">
        <v>57</v>
      </c>
      <c r="E14">
        <v>3.1</v>
      </c>
      <c r="F14" t="s">
        <v>167</v>
      </c>
      <c r="G14" t="s">
        <v>167</v>
      </c>
      <c r="H14" t="s">
        <v>61</v>
      </c>
      <c r="I14" t="s">
        <v>59</v>
      </c>
    </row>
    <row r="15" spans="1:9" x14ac:dyDescent="0.25">
      <c r="A15" s="9">
        <v>1</v>
      </c>
      <c r="B15" s="7" t="s">
        <v>27</v>
      </c>
      <c r="C15">
        <v>3</v>
      </c>
      <c r="D15" s="7" t="s">
        <v>57</v>
      </c>
      <c r="E15">
        <v>3.2</v>
      </c>
      <c r="F15" t="s">
        <v>168</v>
      </c>
      <c r="G15" t="s">
        <v>168</v>
      </c>
      <c r="H15" t="s">
        <v>59</v>
      </c>
      <c r="I15" t="s">
        <v>59</v>
      </c>
    </row>
    <row r="16" spans="1:9" x14ac:dyDescent="0.25">
      <c r="A16" s="7">
        <v>2</v>
      </c>
      <c r="B16" s="7" t="s">
        <v>32</v>
      </c>
      <c r="C16">
        <v>1</v>
      </c>
      <c r="D16" s="7" t="s">
        <v>67</v>
      </c>
      <c r="E16">
        <v>1.1000000000000001</v>
      </c>
      <c r="F16" t="s">
        <v>169</v>
      </c>
      <c r="G16" t="s">
        <v>169</v>
      </c>
      <c r="H16" t="s">
        <v>36</v>
      </c>
      <c r="I16" t="s">
        <v>146</v>
      </c>
    </row>
    <row r="17" spans="1:9" x14ac:dyDescent="0.25">
      <c r="A17" s="7">
        <v>2</v>
      </c>
      <c r="B17" s="7" t="s">
        <v>32</v>
      </c>
      <c r="C17">
        <v>1</v>
      </c>
      <c r="D17" s="7" t="s">
        <v>67</v>
      </c>
      <c r="E17">
        <v>1.2</v>
      </c>
      <c r="F17" t="s">
        <v>170</v>
      </c>
      <c r="G17" t="s">
        <v>170</v>
      </c>
      <c r="H17" t="s">
        <v>39</v>
      </c>
      <c r="I17" t="s">
        <v>146</v>
      </c>
    </row>
    <row r="18" spans="1:9" x14ac:dyDescent="0.25">
      <c r="A18" s="7">
        <v>2</v>
      </c>
      <c r="B18" s="7" t="s">
        <v>32</v>
      </c>
      <c r="C18">
        <v>1</v>
      </c>
      <c r="D18" s="7" t="s">
        <v>67</v>
      </c>
      <c r="E18">
        <v>1.3</v>
      </c>
      <c r="F18" t="s">
        <v>171</v>
      </c>
      <c r="G18" t="s">
        <v>171</v>
      </c>
      <c r="H18" t="s">
        <v>42</v>
      </c>
      <c r="I18" t="s">
        <v>146</v>
      </c>
    </row>
    <row r="19" spans="1:9" x14ac:dyDescent="0.25">
      <c r="A19" s="7">
        <v>2</v>
      </c>
      <c r="B19" s="7" t="s">
        <v>32</v>
      </c>
      <c r="C19">
        <v>1</v>
      </c>
      <c r="D19" s="7" t="s">
        <v>67</v>
      </c>
      <c r="E19">
        <v>1.4</v>
      </c>
      <c r="F19" t="s">
        <v>172</v>
      </c>
      <c r="G19" t="s">
        <v>172</v>
      </c>
      <c r="H19" t="s">
        <v>87</v>
      </c>
      <c r="I19" t="s">
        <v>146</v>
      </c>
    </row>
    <row r="20" spans="1:9" x14ac:dyDescent="0.25">
      <c r="A20" s="7">
        <v>2</v>
      </c>
      <c r="B20" s="7" t="s">
        <v>32</v>
      </c>
      <c r="C20">
        <v>1</v>
      </c>
      <c r="D20" s="7" t="s">
        <v>67</v>
      </c>
      <c r="E20">
        <v>2.1</v>
      </c>
      <c r="F20" t="s">
        <v>173</v>
      </c>
      <c r="G20" t="s">
        <v>173</v>
      </c>
      <c r="H20" t="s">
        <v>45</v>
      </c>
      <c r="I20" t="s">
        <v>146</v>
      </c>
    </row>
    <row r="21" spans="1:9" x14ac:dyDescent="0.25">
      <c r="A21" s="7">
        <v>2</v>
      </c>
      <c r="B21" s="7" t="s">
        <v>32</v>
      </c>
      <c r="C21">
        <v>1</v>
      </c>
      <c r="D21" s="7" t="s">
        <v>67</v>
      </c>
      <c r="E21">
        <v>3.1</v>
      </c>
      <c r="F21" t="s">
        <v>174</v>
      </c>
      <c r="G21" t="s">
        <v>174</v>
      </c>
      <c r="H21" t="s">
        <v>48</v>
      </c>
      <c r="I21" t="s">
        <v>146</v>
      </c>
    </row>
    <row r="22" spans="1:9" x14ac:dyDescent="0.25">
      <c r="A22" s="7">
        <v>2</v>
      </c>
      <c r="B22" s="7" t="s">
        <v>32</v>
      </c>
      <c r="C22">
        <v>1</v>
      </c>
      <c r="D22" s="7" t="s">
        <v>67</v>
      </c>
      <c r="E22">
        <v>5</v>
      </c>
      <c r="F22" t="s">
        <v>175</v>
      </c>
      <c r="G22" t="s">
        <v>175</v>
      </c>
      <c r="H22" t="s">
        <v>55</v>
      </c>
      <c r="I22" t="s">
        <v>50</v>
      </c>
    </row>
    <row r="23" spans="1:9" x14ac:dyDescent="0.25">
      <c r="A23" s="7">
        <v>2</v>
      </c>
      <c r="B23" s="7" t="s">
        <v>32</v>
      </c>
      <c r="C23">
        <v>1</v>
      </c>
      <c r="D23" s="7" t="s">
        <v>67</v>
      </c>
      <c r="E23">
        <v>5.0999999999999996</v>
      </c>
      <c r="F23" t="s">
        <v>176</v>
      </c>
      <c r="G23" t="s">
        <v>176</v>
      </c>
      <c r="H23" t="s">
        <v>52</v>
      </c>
      <c r="I23" t="s">
        <v>50</v>
      </c>
    </row>
    <row r="24" spans="1:9" x14ac:dyDescent="0.25">
      <c r="A24" s="7">
        <v>2</v>
      </c>
      <c r="B24" s="7" t="s">
        <v>32</v>
      </c>
      <c r="C24">
        <v>1</v>
      </c>
      <c r="D24" s="7" t="s">
        <v>67</v>
      </c>
      <c r="E24">
        <v>5.2</v>
      </c>
      <c r="F24" t="s">
        <v>177</v>
      </c>
      <c r="G24" t="s">
        <v>177</v>
      </c>
      <c r="H24" t="s">
        <v>92</v>
      </c>
      <c r="I24" t="s">
        <v>50</v>
      </c>
    </row>
    <row r="25" spans="1:9" x14ac:dyDescent="0.25">
      <c r="A25" s="7">
        <v>2</v>
      </c>
      <c r="B25" s="7" t="s">
        <v>32</v>
      </c>
      <c r="C25">
        <v>2</v>
      </c>
      <c r="D25" s="7" t="s">
        <v>26</v>
      </c>
      <c r="E25">
        <v>1.1000000000000001</v>
      </c>
      <c r="F25" t="s">
        <v>178</v>
      </c>
      <c r="G25" t="s">
        <v>178</v>
      </c>
      <c r="H25" t="s">
        <v>36</v>
      </c>
      <c r="I25" t="s">
        <v>146</v>
      </c>
    </row>
    <row r="26" spans="1:9" x14ac:dyDescent="0.25">
      <c r="A26" s="7">
        <v>2</v>
      </c>
      <c r="B26" s="7" t="s">
        <v>32</v>
      </c>
      <c r="C26">
        <v>2</v>
      </c>
      <c r="D26" s="7" t="s">
        <v>26</v>
      </c>
      <c r="E26">
        <v>1.2</v>
      </c>
      <c r="F26" t="s">
        <v>179</v>
      </c>
      <c r="G26" t="s">
        <v>179</v>
      </c>
      <c r="H26" t="s">
        <v>39</v>
      </c>
      <c r="I26" t="s">
        <v>146</v>
      </c>
    </row>
    <row r="27" spans="1:9" x14ac:dyDescent="0.25">
      <c r="A27" s="7">
        <v>2</v>
      </c>
      <c r="B27" s="7" t="s">
        <v>32</v>
      </c>
      <c r="C27">
        <v>2</v>
      </c>
      <c r="D27" s="7" t="s">
        <v>26</v>
      </c>
      <c r="E27">
        <v>1.3</v>
      </c>
      <c r="F27" t="s">
        <v>180</v>
      </c>
      <c r="G27" t="s">
        <v>180</v>
      </c>
      <c r="H27" t="s">
        <v>42</v>
      </c>
      <c r="I27" t="s">
        <v>146</v>
      </c>
    </row>
    <row r="28" spans="1:9" x14ac:dyDescent="0.25">
      <c r="A28" s="7">
        <v>2</v>
      </c>
      <c r="B28" s="7" t="s">
        <v>32</v>
      </c>
      <c r="C28">
        <v>2</v>
      </c>
      <c r="D28" s="7" t="s">
        <v>26</v>
      </c>
      <c r="E28">
        <v>1.4</v>
      </c>
      <c r="F28" t="s">
        <v>181</v>
      </c>
      <c r="G28" t="s">
        <v>181</v>
      </c>
      <c r="H28" t="s">
        <v>87</v>
      </c>
      <c r="I28" t="s">
        <v>146</v>
      </c>
    </row>
    <row r="29" spans="1:9" x14ac:dyDescent="0.25">
      <c r="A29" s="7">
        <v>2</v>
      </c>
      <c r="B29" s="7" t="s">
        <v>32</v>
      </c>
      <c r="C29">
        <v>2</v>
      </c>
      <c r="D29" s="7" t="s">
        <v>26</v>
      </c>
      <c r="E29">
        <v>2.1</v>
      </c>
      <c r="F29" t="s">
        <v>182</v>
      </c>
      <c r="G29" t="s">
        <v>182</v>
      </c>
      <c r="H29" t="s">
        <v>45</v>
      </c>
      <c r="I29" t="s">
        <v>146</v>
      </c>
    </row>
    <row r="30" spans="1:9" x14ac:dyDescent="0.25">
      <c r="A30" s="7">
        <v>2</v>
      </c>
      <c r="B30" s="7" t="s">
        <v>32</v>
      </c>
      <c r="C30">
        <v>2</v>
      </c>
      <c r="D30" s="7" t="s">
        <v>26</v>
      </c>
      <c r="E30">
        <v>3.1</v>
      </c>
      <c r="F30" t="s">
        <v>183</v>
      </c>
      <c r="G30" t="s">
        <v>183</v>
      </c>
      <c r="H30" t="s">
        <v>48</v>
      </c>
      <c r="I30" t="s">
        <v>146</v>
      </c>
    </row>
    <row r="31" spans="1:9" x14ac:dyDescent="0.25">
      <c r="A31" s="7">
        <v>2</v>
      </c>
      <c r="B31" s="7" t="s">
        <v>32</v>
      </c>
      <c r="C31">
        <v>2</v>
      </c>
      <c r="D31" s="7" t="s">
        <v>26</v>
      </c>
      <c r="E31">
        <v>4</v>
      </c>
      <c r="F31" t="s">
        <v>184</v>
      </c>
      <c r="G31" t="s">
        <v>184</v>
      </c>
      <c r="H31" t="s">
        <v>52</v>
      </c>
      <c r="I31" t="s">
        <v>50</v>
      </c>
    </row>
    <row r="32" spans="1:9" x14ac:dyDescent="0.25">
      <c r="A32" s="7">
        <v>2</v>
      </c>
      <c r="B32" s="7" t="s">
        <v>32</v>
      </c>
      <c r="C32">
        <v>2</v>
      </c>
      <c r="D32" s="7" t="s">
        <v>26</v>
      </c>
      <c r="E32">
        <v>4.2</v>
      </c>
      <c r="F32" t="s">
        <v>185</v>
      </c>
      <c r="G32" t="s">
        <v>185</v>
      </c>
      <c r="H32" t="s">
        <v>55</v>
      </c>
      <c r="I32" t="s">
        <v>50</v>
      </c>
    </row>
    <row r="33" spans="1:9" x14ac:dyDescent="0.25">
      <c r="A33" s="7">
        <v>2</v>
      </c>
      <c r="B33" s="7" t="s">
        <v>32</v>
      </c>
      <c r="C33">
        <v>3</v>
      </c>
      <c r="D33" s="7" t="s">
        <v>57</v>
      </c>
      <c r="E33">
        <v>1.1000000000000001</v>
      </c>
      <c r="F33" t="s">
        <v>186</v>
      </c>
      <c r="G33" t="s">
        <v>186</v>
      </c>
      <c r="H33" t="s">
        <v>36</v>
      </c>
      <c r="I33" t="s">
        <v>146</v>
      </c>
    </row>
    <row r="34" spans="1:9" x14ac:dyDescent="0.25">
      <c r="A34" s="7">
        <v>2</v>
      </c>
      <c r="B34" s="7" t="s">
        <v>32</v>
      </c>
      <c r="C34">
        <v>3</v>
      </c>
      <c r="D34" s="7" t="s">
        <v>57</v>
      </c>
      <c r="E34">
        <v>1.2</v>
      </c>
      <c r="F34" t="s">
        <v>187</v>
      </c>
      <c r="G34" t="s">
        <v>187</v>
      </c>
      <c r="H34" t="s">
        <v>39</v>
      </c>
      <c r="I34" t="s">
        <v>146</v>
      </c>
    </row>
    <row r="35" spans="1:9" x14ac:dyDescent="0.25">
      <c r="A35" s="7">
        <v>2</v>
      </c>
      <c r="B35" s="7" t="s">
        <v>32</v>
      </c>
      <c r="C35">
        <v>3</v>
      </c>
      <c r="D35" s="7" t="s">
        <v>57</v>
      </c>
      <c r="E35">
        <v>1.3</v>
      </c>
      <c r="F35" t="s">
        <v>188</v>
      </c>
      <c r="G35" t="s">
        <v>188</v>
      </c>
      <c r="H35" t="s">
        <v>42</v>
      </c>
      <c r="I35" t="s">
        <v>146</v>
      </c>
    </row>
    <row r="36" spans="1:9" x14ac:dyDescent="0.25">
      <c r="A36" s="7">
        <v>2</v>
      </c>
      <c r="B36" s="7" t="s">
        <v>32</v>
      </c>
      <c r="C36">
        <v>3</v>
      </c>
      <c r="D36" s="7" t="s">
        <v>57</v>
      </c>
      <c r="E36">
        <v>1.4</v>
      </c>
      <c r="F36" t="s">
        <v>189</v>
      </c>
      <c r="G36" t="s">
        <v>189</v>
      </c>
      <c r="H36" t="s">
        <v>87</v>
      </c>
      <c r="I36" t="s">
        <v>146</v>
      </c>
    </row>
    <row r="37" spans="1:9" x14ac:dyDescent="0.25">
      <c r="A37" s="7">
        <v>2</v>
      </c>
      <c r="B37" s="7" t="s">
        <v>32</v>
      </c>
      <c r="C37">
        <v>3</v>
      </c>
      <c r="D37" s="7" t="s">
        <v>57</v>
      </c>
      <c r="E37">
        <v>2.1</v>
      </c>
      <c r="F37" t="s">
        <v>190</v>
      </c>
      <c r="G37" t="s">
        <v>190</v>
      </c>
      <c r="H37" t="s">
        <v>45</v>
      </c>
      <c r="I37" t="s">
        <v>146</v>
      </c>
    </row>
    <row r="38" spans="1:9" x14ac:dyDescent="0.25">
      <c r="A38" s="7">
        <v>2</v>
      </c>
      <c r="B38" s="7" t="s">
        <v>32</v>
      </c>
      <c r="C38">
        <v>3</v>
      </c>
      <c r="D38" s="7" t="s">
        <v>57</v>
      </c>
      <c r="E38">
        <v>3.1</v>
      </c>
      <c r="F38" t="s">
        <v>191</v>
      </c>
      <c r="G38" t="s">
        <v>191</v>
      </c>
      <c r="H38" t="s">
        <v>48</v>
      </c>
      <c r="I38" t="s">
        <v>146</v>
      </c>
    </row>
    <row r="39" spans="1:9" x14ac:dyDescent="0.25">
      <c r="A39" s="7">
        <v>2</v>
      </c>
      <c r="B39" s="7" t="s">
        <v>32</v>
      </c>
      <c r="C39">
        <v>3</v>
      </c>
      <c r="D39" s="7" t="s">
        <v>57</v>
      </c>
      <c r="E39">
        <v>5.0999999999999996</v>
      </c>
      <c r="F39" t="s">
        <v>192</v>
      </c>
      <c r="G39" t="s">
        <v>192</v>
      </c>
      <c r="H39" t="s">
        <v>55</v>
      </c>
      <c r="I39" t="s">
        <v>50</v>
      </c>
    </row>
    <row r="40" spans="1:9" x14ac:dyDescent="0.25">
      <c r="A40" s="9">
        <v>2</v>
      </c>
      <c r="B40" s="7" t="s">
        <v>32</v>
      </c>
      <c r="C40">
        <v>3</v>
      </c>
      <c r="D40" s="7" t="s">
        <v>57</v>
      </c>
      <c r="E40">
        <v>5.2</v>
      </c>
      <c r="F40" t="s">
        <v>193</v>
      </c>
      <c r="G40" t="s">
        <v>193</v>
      </c>
      <c r="H40" t="s">
        <v>52</v>
      </c>
      <c r="I40" t="s">
        <v>50</v>
      </c>
    </row>
    <row r="41" spans="1:9" x14ac:dyDescent="0.25">
      <c r="A41" s="14">
        <v>2</v>
      </c>
      <c r="B41" s="14" t="s">
        <v>32</v>
      </c>
      <c r="C41" s="6">
        <v>2</v>
      </c>
      <c r="D41" s="14" t="s">
        <v>26</v>
      </c>
      <c r="E41" s="6">
        <v>2.1</v>
      </c>
      <c r="F41" s="6" t="s">
        <v>194</v>
      </c>
      <c r="G41" t="s">
        <v>182</v>
      </c>
      <c r="H41" s="6" t="s">
        <v>45</v>
      </c>
      <c r="I41" s="6" t="s">
        <v>146</v>
      </c>
    </row>
    <row r="42" spans="1:9" x14ac:dyDescent="0.25">
      <c r="A42" s="14">
        <v>2</v>
      </c>
      <c r="B42" s="14" t="s">
        <v>32</v>
      </c>
      <c r="C42" s="6">
        <v>2</v>
      </c>
      <c r="D42" s="14" t="s">
        <v>26</v>
      </c>
      <c r="E42" s="6">
        <v>3.1</v>
      </c>
      <c r="F42" s="6" t="s">
        <v>195</v>
      </c>
      <c r="G42" t="s">
        <v>183</v>
      </c>
      <c r="H42" s="6" t="s">
        <v>48</v>
      </c>
      <c r="I42" s="6" t="s">
        <v>146</v>
      </c>
    </row>
  </sheetData>
  <autoFilter ref="A1:J42" xr:uid="{F772B88B-A176-4841-B528-504316383C2B}"/>
  <conditionalFormatting sqref="F2:F42">
    <cfRule type="duplicateValues" dxfId="1" priority="2"/>
  </conditionalFormatting>
  <conditionalFormatting sqref="G2:G42">
    <cfRule type="duplicateValues" dxfId="0" priority="1"/>
  </conditionalFormatting>
  <pageMargins left="0.7" right="0.7" top="0.75" bottom="0.75" header="0.3" footer="0.3"/>
  <pageSetup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11B6D-4DA7-474B-A3A9-8DF430196DC0}">
  <dimension ref="A1:C4"/>
  <sheetViews>
    <sheetView workbookViewId="0"/>
  </sheetViews>
  <sheetFormatPr defaultRowHeight="15" x14ac:dyDescent="0.25"/>
  <cols>
    <col min="1" max="1" width="26.7109375" bestFit="1" customWidth="1"/>
    <col min="2" max="3" width="14.5703125" customWidth="1"/>
  </cols>
  <sheetData>
    <row r="1" spans="1:3" x14ac:dyDescent="0.25">
      <c r="A1" t="s">
        <v>225</v>
      </c>
      <c r="B1" t="s">
        <v>226</v>
      </c>
      <c r="C1" t="s">
        <v>227</v>
      </c>
    </row>
    <row r="2" spans="1:3" x14ac:dyDescent="0.25">
      <c r="A2" t="s">
        <v>27</v>
      </c>
      <c r="C2">
        <v>1</v>
      </c>
    </row>
    <row r="3" spans="1:3" x14ac:dyDescent="0.25">
      <c r="A3" t="s">
        <v>32</v>
      </c>
      <c r="C3">
        <v>2</v>
      </c>
    </row>
    <row r="4" spans="1:3" x14ac:dyDescent="0.25">
      <c r="A4" t="s">
        <v>228</v>
      </c>
      <c r="B4">
        <v>1</v>
      </c>
      <c r="C4">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946E-7DF3-47E1-ACFB-17E2F691F350}">
  <dimension ref="A1:B11"/>
  <sheetViews>
    <sheetView workbookViewId="0"/>
  </sheetViews>
  <sheetFormatPr defaultRowHeight="15" x14ac:dyDescent="0.25"/>
  <sheetData>
    <row r="1" spans="1:2" x14ac:dyDescent="0.25">
      <c r="A1" t="s">
        <v>251</v>
      </c>
      <c r="B1" t="s">
        <v>252</v>
      </c>
    </row>
    <row r="2" spans="1:2" x14ac:dyDescent="0.25">
      <c r="A2" t="s">
        <v>66</v>
      </c>
      <c r="B2">
        <v>1</v>
      </c>
    </row>
    <row r="3" spans="1:2" x14ac:dyDescent="0.25">
      <c r="A3" t="s">
        <v>114</v>
      </c>
      <c r="B3">
        <v>2</v>
      </c>
    </row>
    <row r="4" spans="1:2" x14ac:dyDescent="0.25">
      <c r="A4" t="s">
        <v>111</v>
      </c>
      <c r="B4">
        <v>3</v>
      </c>
    </row>
    <row r="5" spans="1:2" x14ac:dyDescent="0.25">
      <c r="A5" t="s">
        <v>108</v>
      </c>
      <c r="B5">
        <v>4</v>
      </c>
    </row>
    <row r="6" spans="1:2" x14ac:dyDescent="0.25">
      <c r="A6" t="s">
        <v>119</v>
      </c>
      <c r="B6">
        <v>5</v>
      </c>
    </row>
    <row r="7" spans="1:2" x14ac:dyDescent="0.25">
      <c r="A7" t="s">
        <v>122</v>
      </c>
      <c r="B7">
        <v>6</v>
      </c>
    </row>
    <row r="8" spans="1:2" x14ac:dyDescent="0.25">
      <c r="A8" t="s">
        <v>125</v>
      </c>
      <c r="B8">
        <v>7</v>
      </c>
    </row>
    <row r="9" spans="1:2" x14ac:dyDescent="0.25">
      <c r="A9" t="s">
        <v>129</v>
      </c>
      <c r="B9">
        <v>8</v>
      </c>
    </row>
    <row r="10" spans="1:2" x14ac:dyDescent="0.25">
      <c r="A10" t="s">
        <v>198</v>
      </c>
      <c r="B10">
        <v>9</v>
      </c>
    </row>
    <row r="11" spans="1:2" x14ac:dyDescent="0.25">
      <c r="A11" t="s">
        <v>132</v>
      </c>
      <c r="B1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EE25-9A1A-4841-BA90-3515FBFAE432}">
  <dimension ref="A1:B7"/>
  <sheetViews>
    <sheetView workbookViewId="0"/>
  </sheetViews>
  <sheetFormatPr defaultRowHeight="15" x14ac:dyDescent="0.25"/>
  <cols>
    <col min="1" max="1" width="21.140625" customWidth="1"/>
    <col min="2" max="2" width="28.42578125" customWidth="1"/>
  </cols>
  <sheetData>
    <row r="1" spans="1:2" x14ac:dyDescent="0.25">
      <c r="A1" t="s">
        <v>229</v>
      </c>
      <c r="B1" t="s">
        <v>230</v>
      </c>
    </row>
    <row r="2" spans="1:2" x14ac:dyDescent="0.25">
      <c r="A2" t="s">
        <v>144</v>
      </c>
      <c r="B2">
        <v>1</v>
      </c>
    </row>
    <row r="3" spans="1:2" x14ac:dyDescent="0.25">
      <c r="A3" t="s">
        <v>75</v>
      </c>
      <c r="B3">
        <v>2</v>
      </c>
    </row>
    <row r="4" spans="1:2" x14ac:dyDescent="0.25">
      <c r="A4" t="s">
        <v>59</v>
      </c>
      <c r="B4">
        <v>3</v>
      </c>
    </row>
    <row r="5" spans="1:2" x14ac:dyDescent="0.25">
      <c r="A5" t="s">
        <v>29</v>
      </c>
      <c r="B5">
        <v>4</v>
      </c>
    </row>
    <row r="6" spans="1:2" x14ac:dyDescent="0.25">
      <c r="A6" t="s">
        <v>146</v>
      </c>
      <c r="B6">
        <v>5</v>
      </c>
    </row>
    <row r="7" spans="1:2" x14ac:dyDescent="0.25">
      <c r="A7" t="s">
        <v>50</v>
      </c>
      <c r="B7">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Props1.xml><?xml version="1.0" encoding="utf-8"?>
<ds:datastoreItem xmlns:ds="http://schemas.openxmlformats.org/officeDocument/2006/customXml" ds:itemID="{2D3B64D1-83B8-4BD2-8B51-607CECF5428D}">
  <ds:schemaRefs/>
</ds:datastoreItem>
</file>

<file path=customXml/itemProps2.xml><?xml version="1.0" encoding="utf-8"?>
<ds:datastoreItem xmlns:ds="http://schemas.openxmlformats.org/officeDocument/2006/customXml" ds:itemID="{AB3F81A1-4B1B-4C58-AFF2-3FA1A70CDDD6}">
  <ds:schemaRefs/>
</ds:datastoreItem>
</file>

<file path=customXml/itemProps3.xml><?xml version="1.0" encoding="utf-8"?>
<ds:datastoreItem xmlns:ds="http://schemas.openxmlformats.org/officeDocument/2006/customXml" ds:itemID="{4A942D19-0235-4F01-A139-CD9E944A0E28}">
  <ds:schemaRefs>
    <ds:schemaRef ds:uri="http://schemas.microsoft.com/DataMashup"/>
  </ds:schemaRefs>
</ds:datastoreItem>
</file>

<file path=customXml/itemProps4.xml><?xml version="1.0" encoding="utf-8"?>
<ds:datastoreItem xmlns:ds="http://schemas.openxmlformats.org/officeDocument/2006/customXml" ds:itemID="{238475EE-D168-4621-832C-FBBFDC04F679}">
  <ds:schemaRefs/>
</ds:datastoreItem>
</file>

<file path=customXml/itemProps5.xml><?xml version="1.0" encoding="utf-8"?>
<ds:datastoreItem xmlns:ds="http://schemas.openxmlformats.org/officeDocument/2006/customXml" ds:itemID="{4421B2EE-37C9-46B9-B492-D11416B37818}">
  <ds:schemaRefs/>
</ds:datastoreItem>
</file>

<file path=customXml/itemProps6.xml><?xml version="1.0" encoding="utf-8"?>
<ds:datastoreItem xmlns:ds="http://schemas.openxmlformats.org/officeDocument/2006/customXml" ds:itemID="{C4DFA9EC-97EC-4F62-A179-48C196B380AD}">
  <ds:schemaRefs/>
</ds:datastoreItem>
</file>

<file path=customXml/itemProps7.xml><?xml version="1.0" encoding="utf-8"?>
<ds:datastoreItem xmlns:ds="http://schemas.openxmlformats.org/officeDocument/2006/customXml" ds:itemID="{AF8EDE30-2622-4640-8486-F027C8583006}">
  <ds:schemaRefs/>
</ds:datastoreItem>
</file>

<file path=customXml/itemProps8.xml><?xml version="1.0" encoding="utf-8"?>
<ds:datastoreItem xmlns:ds="http://schemas.openxmlformats.org/officeDocument/2006/customXml" ds:itemID="{0D00A6E5-7F89-46DE-8BC1-AFE86FDF571A}">
  <ds:schemaRefs/>
</ds:datastoreItem>
</file>

<file path=customXml/itemProps9.xml><?xml version="1.0" encoding="utf-8"?>
<ds:datastoreItem xmlns:ds="http://schemas.openxmlformats.org/officeDocument/2006/customXml" ds:itemID="{0BAEFA75-7B1B-46C7-BA67-7651F0052C5F}">
  <ds:schemaRefs/>
</ds:datastoreItem>
</file>

<file path=customXml/itemProps10.xml><?xml version="1.0" encoding="utf-8"?>
<ds:datastoreItem xmlns:ds="http://schemas.openxmlformats.org/officeDocument/2006/customXml" ds:itemID="{8646C334-9678-4B1A-8C04-22C9F8970EF9}">
  <ds:schemaRefs/>
</ds:datastoreItem>
</file>

<file path=customXml/itemProps11.xml><?xml version="1.0" encoding="utf-8"?>
<ds:datastoreItem xmlns:ds="http://schemas.openxmlformats.org/officeDocument/2006/customXml" ds:itemID="{88295367-3C40-4ED4-89D6-1819AC5F1AE1}">
  <ds:schemaRefs/>
</ds:datastoreItem>
</file>

<file path=customXml/itemProps12.xml><?xml version="1.0" encoding="utf-8"?>
<ds:datastoreItem xmlns:ds="http://schemas.openxmlformats.org/officeDocument/2006/customXml" ds:itemID="{D7675731-A4CE-4DAE-A037-D09C14B3882F}">
  <ds:schemaRefs/>
</ds:datastoreItem>
</file>

<file path=customXml/itemProps13.xml><?xml version="1.0" encoding="utf-8"?>
<ds:datastoreItem xmlns:ds="http://schemas.openxmlformats.org/officeDocument/2006/customXml" ds:itemID="{127DA83D-55B0-4453-90FE-16CF5FC56147}">
  <ds:schemaRefs/>
</ds:datastoreItem>
</file>

<file path=customXml/itemProps14.xml><?xml version="1.0" encoding="utf-8"?>
<ds:datastoreItem xmlns:ds="http://schemas.openxmlformats.org/officeDocument/2006/customXml" ds:itemID="{6CEB7CCD-E514-4DDC-8FA1-5423FCC689D6}">
  <ds:schemaRefs/>
</ds:datastoreItem>
</file>

<file path=customXml/itemProps15.xml><?xml version="1.0" encoding="utf-8"?>
<ds:datastoreItem xmlns:ds="http://schemas.openxmlformats.org/officeDocument/2006/customXml" ds:itemID="{9722D9C1-00A2-4930-8833-6915061BA422}">
  <ds:schemaRefs/>
</ds:datastoreItem>
</file>

<file path=customXml/itemProps16.xml><?xml version="1.0" encoding="utf-8"?>
<ds:datastoreItem xmlns:ds="http://schemas.openxmlformats.org/officeDocument/2006/customXml" ds:itemID="{DCA1F6FC-BCCF-446C-865C-BAFC1BB592D6}">
  <ds:schemaRefs/>
</ds:datastoreItem>
</file>

<file path=customXml/itemProps17.xml><?xml version="1.0" encoding="utf-8"?>
<ds:datastoreItem xmlns:ds="http://schemas.openxmlformats.org/officeDocument/2006/customXml" ds:itemID="{9BC6791C-5325-4515-9096-2E0C72E544A2}">
  <ds:schemaRefs/>
</ds:datastoreItem>
</file>

<file path=customXml/itemProps18.xml><?xml version="1.0" encoding="utf-8"?>
<ds:datastoreItem xmlns:ds="http://schemas.openxmlformats.org/officeDocument/2006/customXml" ds:itemID="{6662E4CE-8A58-4D07-8D72-E5BB80828E21}">
  <ds:schemaRefs/>
</ds:datastoreItem>
</file>

<file path=customXml/itemProps19.xml><?xml version="1.0" encoding="utf-8"?>
<ds:datastoreItem xmlns:ds="http://schemas.openxmlformats.org/officeDocument/2006/customXml" ds:itemID="{E93A8B40-B41B-4D69-9385-39878B17C73D}">
  <ds:schemaRefs/>
</ds:datastoreItem>
</file>

<file path=customXml/itemProps20.xml><?xml version="1.0" encoding="utf-8"?>
<ds:datastoreItem xmlns:ds="http://schemas.openxmlformats.org/officeDocument/2006/customXml" ds:itemID="{6F520A5E-3F64-4DB0-BC8F-6B402DABC5E3}">
  <ds:schemaRefs/>
</ds:datastoreItem>
</file>

<file path=customXml/itemProps21.xml><?xml version="1.0" encoding="utf-8"?>
<ds:datastoreItem xmlns:ds="http://schemas.openxmlformats.org/officeDocument/2006/customXml" ds:itemID="{84971CC4-CF70-4E54-BD4C-08CD5982E678}">
  <ds:schemaRefs/>
</ds:datastoreItem>
</file>

<file path=customXml/itemProps22.xml><?xml version="1.0" encoding="utf-8"?>
<ds:datastoreItem xmlns:ds="http://schemas.openxmlformats.org/officeDocument/2006/customXml" ds:itemID="{A477D1C2-E5F9-46A2-9895-5A64F9845439}">
  <ds:schemaRefs/>
</ds:datastoreItem>
</file>

<file path=customXml/itemProps23.xml><?xml version="1.0" encoding="utf-8"?>
<ds:datastoreItem xmlns:ds="http://schemas.openxmlformats.org/officeDocument/2006/customXml" ds:itemID="{51C43C18-D4F5-4940-B92E-F902E4759246}">
  <ds:schemaRefs/>
</ds:datastoreItem>
</file>

<file path=customXml/itemProps24.xml><?xml version="1.0" encoding="utf-8"?>
<ds:datastoreItem xmlns:ds="http://schemas.openxmlformats.org/officeDocument/2006/customXml" ds:itemID="{774696C1-B3B5-4DC4-946B-E7A5659A1CD7}">
  <ds:schemaRefs/>
</ds:datastoreItem>
</file>

<file path=customXml/itemProps25.xml><?xml version="1.0" encoding="utf-8"?>
<ds:datastoreItem xmlns:ds="http://schemas.openxmlformats.org/officeDocument/2006/customXml" ds:itemID="{55ED1CA9-5DA8-4B53-A1FB-0FE6D046CD51}">
  <ds:schemaRefs/>
</ds:datastoreItem>
</file>

<file path=customXml/itemProps26.xml><?xml version="1.0" encoding="utf-8"?>
<ds:datastoreItem xmlns:ds="http://schemas.openxmlformats.org/officeDocument/2006/customXml" ds:itemID="{11156AEF-2BF2-4E93-B1EF-A0DE66FFD0F9}">
  <ds:schemaRefs/>
</ds:datastoreItem>
</file>

<file path=customXml/itemProps27.xml><?xml version="1.0" encoding="utf-8"?>
<ds:datastoreItem xmlns:ds="http://schemas.openxmlformats.org/officeDocument/2006/customXml" ds:itemID="{90E0DF14-DE03-4DF6-A8B7-0AF3E27DC1CA}">
  <ds:schemaRefs/>
</ds:datastoreItem>
</file>

<file path=customXml/itemProps28.xml><?xml version="1.0" encoding="utf-8"?>
<ds:datastoreItem xmlns:ds="http://schemas.openxmlformats.org/officeDocument/2006/customXml" ds:itemID="{143CC918-C5C9-438C-80D3-3824CD211AB5}">
  <ds:schemaRefs/>
</ds:datastoreItem>
</file>

<file path=customXml/itemProps29.xml><?xml version="1.0" encoding="utf-8"?>
<ds:datastoreItem xmlns:ds="http://schemas.openxmlformats.org/officeDocument/2006/customXml" ds:itemID="{CCC15087-7583-4CD7-87F7-DD279FC0BEFE}">
  <ds:schemaRefs/>
</ds:datastoreItem>
</file>

<file path=customXml/itemProps30.xml><?xml version="1.0" encoding="utf-8"?>
<ds:datastoreItem xmlns:ds="http://schemas.openxmlformats.org/officeDocument/2006/customXml" ds:itemID="{66378243-563C-4D49-B3C3-B9C7E692AC41}">
  <ds:schemaRefs/>
</ds:datastoreItem>
</file>

<file path=customXml/itemProps31.xml><?xml version="1.0" encoding="utf-8"?>
<ds:datastoreItem xmlns:ds="http://schemas.openxmlformats.org/officeDocument/2006/customXml" ds:itemID="{00CC2CBE-D2E3-4042-BF8B-DDECD9268A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DynPath</vt:lpstr>
      <vt:lpstr>Notes</vt:lpstr>
      <vt:lpstr>Table</vt:lpstr>
      <vt:lpstr>PaginatedRpt</vt:lpstr>
      <vt:lpstr>Pivot</vt:lpstr>
      <vt:lpstr>map</vt:lpstr>
      <vt:lpstr>categ</vt:lpstr>
      <vt:lpstr>chart_srt</vt:lpstr>
      <vt:lpstr>subcateg</vt:lpstr>
      <vt:lpstr>PaginatedRpt!Print_Area</vt:lpstr>
      <vt:lpstr>PaginatedRpt!Print_Titles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cp:lastModifiedBy>Burgoon, John</cp:lastModifiedBy>
  <cp:lastPrinted>2021-02-12T20:21:52Z</cp:lastPrinted>
  <dcterms:created xsi:type="dcterms:W3CDTF">2021-01-29T04:25:33Z</dcterms:created>
  <dcterms:modified xsi:type="dcterms:W3CDTF">2021-03-18T19:44:32Z</dcterms:modified>
</cp:coreProperties>
</file>