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ay\Documents\jobs n work\MoJ\FV work\oecd-assaults\data\"/>
    </mc:Choice>
  </mc:AlternateContent>
  <bookViews>
    <workbookView xWindow="0" yWindow="0" windowWidth="25200" windowHeight="11760"/>
  </bookViews>
  <sheets>
    <sheet name="population-checks" sheetId="1" r:id="rId1"/>
  </sheets>
  <calcPr calcId="162913"/>
</workbook>
</file>

<file path=xl/calcChain.xml><?xml version="1.0" encoding="utf-8"?>
<calcChain xmlns="http://schemas.openxmlformats.org/spreadsheetml/2006/main">
  <c r="H147" i="1" l="1"/>
  <c r="C46" i="1" l="1"/>
  <c r="C165" i="1"/>
  <c r="C19" i="1"/>
  <c r="C125" i="1"/>
  <c r="C37" i="1"/>
  <c r="C94" i="1"/>
  <c r="C31" i="1"/>
  <c r="C50" i="1"/>
  <c r="C20" i="1"/>
  <c r="C110" i="1"/>
  <c r="C155" i="1"/>
  <c r="C133" i="1"/>
  <c r="C172" i="1"/>
  <c r="C35" i="1"/>
  <c r="C10" i="1"/>
  <c r="C92" i="1"/>
  <c r="C38" i="1"/>
  <c r="C80" i="1"/>
  <c r="C75" i="1"/>
  <c r="C137" i="1"/>
  <c r="C4" i="1"/>
  <c r="C174" i="1"/>
  <c r="C70" i="1"/>
  <c r="C29" i="1"/>
  <c r="C43" i="1"/>
  <c r="C122" i="1"/>
  <c r="C59" i="1"/>
  <c r="C153" i="1"/>
  <c r="C71" i="1"/>
  <c r="C5" i="1"/>
  <c r="C85" i="1"/>
  <c r="C115" i="1"/>
  <c r="C103" i="1"/>
  <c r="C40" i="1"/>
  <c r="C78" i="1"/>
  <c r="C107" i="1"/>
  <c r="C61" i="1"/>
  <c r="C143" i="1"/>
  <c r="C77" i="1"/>
  <c r="C176" i="1"/>
  <c r="C54" i="1"/>
  <c r="C17" i="1"/>
  <c r="C57" i="1"/>
  <c r="C7" i="1"/>
  <c r="C96" i="1"/>
  <c r="C123" i="1"/>
  <c r="C42" i="1"/>
  <c r="C170" i="1"/>
  <c r="C175" i="1"/>
  <c r="C154" i="1"/>
  <c r="C139" i="1"/>
  <c r="C76" i="1"/>
  <c r="C171" i="1"/>
  <c r="C58" i="1"/>
  <c r="C30" i="1"/>
  <c r="C9" i="1"/>
  <c r="C62" i="1"/>
  <c r="C72" i="1"/>
  <c r="C12" i="1"/>
  <c r="C89" i="1"/>
  <c r="C99" i="1"/>
  <c r="C111" i="1"/>
  <c r="C118" i="1"/>
  <c r="C64" i="1"/>
  <c r="C166" i="1"/>
  <c r="C126" i="1"/>
  <c r="C93" i="1"/>
  <c r="C52" i="1"/>
  <c r="C88" i="1"/>
  <c r="C129" i="1"/>
  <c r="C16" i="1"/>
  <c r="C21" i="1"/>
  <c r="C128" i="1"/>
  <c r="C159" i="1"/>
  <c r="C98" i="1"/>
  <c r="C8" i="1"/>
  <c r="C108" i="1"/>
  <c r="C68" i="1"/>
  <c r="C144" i="1"/>
  <c r="C151" i="1"/>
  <c r="C65" i="1"/>
  <c r="C147" i="1"/>
  <c r="C164" i="1"/>
  <c r="C45" i="1"/>
  <c r="C79" i="1"/>
  <c r="C105" i="1"/>
  <c r="C124" i="1"/>
  <c r="C83" i="1"/>
  <c r="C34" i="1"/>
  <c r="C173" i="1"/>
  <c r="C148" i="1"/>
  <c r="C6" i="1"/>
  <c r="C39" i="1"/>
  <c r="C146" i="1"/>
  <c r="C161" i="1"/>
  <c r="C135" i="1"/>
  <c r="C3" i="1"/>
  <c r="C132" i="1"/>
  <c r="C81" i="1"/>
  <c r="C23" i="1"/>
  <c r="C14" i="1"/>
  <c r="C119" i="1"/>
  <c r="C15" i="1"/>
  <c r="C109" i="1"/>
  <c r="C168" i="1"/>
  <c r="C152" i="1"/>
  <c r="C25" i="1"/>
  <c r="C36" i="1"/>
  <c r="C51" i="1"/>
  <c r="C169" i="1"/>
  <c r="C150" i="1"/>
  <c r="C140" i="1"/>
  <c r="C11" i="1"/>
  <c r="C47" i="1"/>
  <c r="C113" i="1"/>
  <c r="C112" i="1"/>
  <c r="C22" i="1"/>
  <c r="C41" i="1"/>
  <c r="C130" i="1"/>
  <c r="C2" i="1"/>
  <c r="C156" i="1"/>
  <c r="C177" i="1"/>
  <c r="C28" i="1"/>
  <c r="C73" i="1"/>
  <c r="C114" i="1"/>
  <c r="C117" i="1"/>
  <c r="C138" i="1"/>
  <c r="C67" i="1"/>
  <c r="C95" i="1"/>
  <c r="C106" i="1"/>
  <c r="C162" i="1"/>
  <c r="C102" i="1"/>
  <c r="C121" i="1"/>
  <c r="C149" i="1"/>
  <c r="C18" i="1"/>
  <c r="C24" i="1"/>
  <c r="C44" i="1"/>
  <c r="C158" i="1"/>
  <c r="C167" i="1"/>
  <c r="C49" i="1"/>
  <c r="C84" i="1"/>
  <c r="C131" i="1"/>
  <c r="C27" i="1"/>
  <c r="C66" i="1"/>
  <c r="C91" i="1"/>
  <c r="C127" i="1"/>
  <c r="C26" i="1"/>
  <c r="C33" i="1"/>
  <c r="C87" i="1"/>
  <c r="C104" i="1"/>
  <c r="C32" i="1"/>
  <c r="C157" i="1"/>
  <c r="C160" i="1"/>
  <c r="C90" i="1"/>
  <c r="C60" i="1"/>
  <c r="C100" i="1"/>
  <c r="C116" i="1"/>
  <c r="C97" i="1"/>
  <c r="C101" i="1"/>
  <c r="C120" i="1"/>
  <c r="C134" i="1"/>
  <c r="C69" i="1"/>
  <c r="C82" i="1"/>
  <c r="C86" i="1"/>
  <c r="C136" i="1"/>
  <c r="C141" i="1"/>
  <c r="C13" i="1"/>
  <c r="C53" i="1"/>
  <c r="C56" i="1"/>
  <c r="C74" i="1"/>
  <c r="C142" i="1"/>
  <c r="C55" i="1"/>
  <c r="C63" i="1"/>
  <c r="C145" i="1"/>
  <c r="C48" i="1"/>
  <c r="C163" i="1"/>
</calcChain>
</file>

<file path=xl/sharedStrings.xml><?xml version="1.0" encoding="utf-8"?>
<sst xmlns="http://schemas.openxmlformats.org/spreadsheetml/2006/main" count="188" uniqueCount="188">
  <si>
    <t>Country</t>
  </si>
  <si>
    <t>Average firearms per 100 people</t>
  </si>
  <si>
    <t>Average total all civilian firearms</t>
  </si>
  <si>
    <t>Population, 2005</t>
  </si>
  <si>
    <t>Djibouti</t>
  </si>
  <si>
    <t>Turkmenistan</t>
  </si>
  <si>
    <t>Bhutan</t>
  </si>
  <si>
    <t>Palestine</t>
  </si>
  <si>
    <t>Comoros</t>
  </si>
  <si>
    <t>Lesotho</t>
  </si>
  <si>
    <t>Cape Verde</t>
  </si>
  <si>
    <t>Egypt</t>
  </si>
  <si>
    <t>Bolivia</t>
  </si>
  <si>
    <t>Mongolia</t>
  </si>
  <si>
    <t>Syria</t>
  </si>
  <si>
    <t>Qatar</t>
  </si>
  <si>
    <t>Uzbekistan</t>
  </si>
  <si>
    <t>China</t>
  </si>
  <si>
    <t>Azerbaijan</t>
  </si>
  <si>
    <t>Latvia</t>
  </si>
  <si>
    <t>Congo</t>
  </si>
  <si>
    <t>Ivory Coast</t>
  </si>
  <si>
    <t>Iran</t>
  </si>
  <si>
    <t>Saudi Arabia</t>
  </si>
  <si>
    <t>Algeria</t>
  </si>
  <si>
    <t>Vietnam</t>
  </si>
  <si>
    <t>Honduras</t>
  </si>
  <si>
    <t>Cameroon</t>
  </si>
  <si>
    <t>Czech Republic</t>
  </si>
  <si>
    <t>Norway</t>
  </si>
  <si>
    <t>Gabon</t>
  </si>
  <si>
    <t>Sweden</t>
  </si>
  <si>
    <t>Hungary</t>
  </si>
  <si>
    <t>Angola</t>
  </si>
  <si>
    <t>Kenya</t>
  </si>
  <si>
    <t>Namibia</t>
  </si>
  <si>
    <t>Maldives</t>
  </si>
  <si>
    <t>Croatia</t>
  </si>
  <si>
    <t>Israel</t>
  </si>
  <si>
    <t>Mauritius</t>
  </si>
  <si>
    <t>Georgia</t>
  </si>
  <si>
    <t>Slovakia</t>
  </si>
  <si>
    <t>Ireland</t>
  </si>
  <si>
    <t>Zambia</t>
  </si>
  <si>
    <t>Estonia</t>
  </si>
  <si>
    <t>Belize</t>
  </si>
  <si>
    <t>Finland</t>
  </si>
  <si>
    <t>Armenia</t>
  </si>
  <si>
    <t>Libya</t>
  </si>
  <si>
    <t>Oman</t>
  </si>
  <si>
    <t>Cyprus</t>
  </si>
  <si>
    <t>United States of America</t>
  </si>
  <si>
    <t>Yemen</t>
  </si>
  <si>
    <t>Switzerland</t>
  </si>
  <si>
    <t>Serbia</t>
  </si>
  <si>
    <t>Iraq</t>
  </si>
  <si>
    <t>Uruguay</t>
  </si>
  <si>
    <t>France</t>
  </si>
  <si>
    <t>Canada</t>
  </si>
  <si>
    <t>Austria</t>
  </si>
  <si>
    <t>Germany</t>
  </si>
  <si>
    <t>Iceland</t>
  </si>
  <si>
    <t>Bahrain</t>
  </si>
  <si>
    <t>Kuwait</t>
  </si>
  <si>
    <t>Macedonia</t>
  </si>
  <si>
    <t>Montenegro</t>
  </si>
  <si>
    <t>New Zealand</t>
  </si>
  <si>
    <t>Greece</t>
  </si>
  <si>
    <t>UAE</t>
  </si>
  <si>
    <t>Panama</t>
  </si>
  <si>
    <t>Lebanon</t>
  </si>
  <si>
    <t>Equatorial Guinea</t>
  </si>
  <si>
    <t>Kosovo</t>
  </si>
  <si>
    <t>Peru</t>
  </si>
  <si>
    <t>Belgium</t>
  </si>
  <si>
    <t>Bosnia-Herzegovina</t>
  </si>
  <si>
    <t>Paraguay</t>
  </si>
  <si>
    <t>Thailand</t>
  </si>
  <si>
    <t>Luxemborg</t>
  </si>
  <si>
    <t>Australia</t>
  </si>
  <si>
    <t>Mexico</t>
  </si>
  <si>
    <t>Guyana</t>
  </si>
  <si>
    <t>Slovenia</t>
  </si>
  <si>
    <t>Suriname</t>
  </si>
  <si>
    <t>Guatemala</t>
  </si>
  <si>
    <t>South Africa</t>
  </si>
  <si>
    <t>Turkey</t>
  </si>
  <si>
    <t>Denmark</t>
  </si>
  <si>
    <t>Italy</t>
  </si>
  <si>
    <t>Malta</t>
  </si>
  <si>
    <t>Pakistan</t>
  </si>
  <si>
    <t>Jordan</t>
  </si>
  <si>
    <t>Chile</t>
  </si>
  <si>
    <t>Venezuela</t>
  </si>
  <si>
    <t>Spain</t>
  </si>
  <si>
    <t>Argentina</t>
  </si>
  <si>
    <t>Costa Rica</t>
  </si>
  <si>
    <t>Somalia</t>
  </si>
  <si>
    <t>Transdniester</t>
  </si>
  <si>
    <t>Russia</t>
  </si>
  <si>
    <t>Albania</t>
  </si>
  <si>
    <t>Portugal</t>
  </si>
  <si>
    <t>Jamaica</t>
  </si>
  <si>
    <t>Brazil</t>
  </si>
  <si>
    <t>Barbados</t>
  </si>
  <si>
    <t>Nicaragua</t>
  </si>
  <si>
    <t>Belarus</t>
  </si>
  <si>
    <t>Moldova</t>
  </si>
  <si>
    <t>Ukraine</t>
  </si>
  <si>
    <t>Swaziland</t>
  </si>
  <si>
    <t>Bulgaria</t>
  </si>
  <si>
    <t>Colombia</t>
  </si>
  <si>
    <t>El Salvador</t>
  </si>
  <si>
    <t>Sudan</t>
  </si>
  <si>
    <t>Seychelles</t>
  </si>
  <si>
    <t>Bahamas</t>
  </si>
  <si>
    <t>Dominican Republic</t>
  </si>
  <si>
    <t>Mozambique</t>
  </si>
  <si>
    <t>Morocco</t>
  </si>
  <si>
    <t>Botswana</t>
  </si>
  <si>
    <t>Cuba</t>
  </si>
  <si>
    <t>Philippines</t>
  </si>
  <si>
    <t>Afghanistan</t>
  </si>
  <si>
    <t>Taiwan</t>
  </si>
  <si>
    <t>Zimbabwe</t>
  </si>
  <si>
    <t>Cambodia</t>
  </si>
  <si>
    <t>India</t>
  </si>
  <si>
    <t>Myanmar</t>
  </si>
  <si>
    <t>Netherlands</t>
  </si>
  <si>
    <t>Senegal</t>
  </si>
  <si>
    <t>Guinea-Bissau</t>
  </si>
  <si>
    <t>Liberia</t>
  </si>
  <si>
    <t>Mauritania</t>
  </si>
  <si>
    <t>Trinidad &amp; Tobago</t>
  </si>
  <si>
    <t>Malaysia</t>
  </si>
  <si>
    <t>Nigeria</t>
  </si>
  <si>
    <t>Sri Lanka</t>
  </si>
  <si>
    <t>Benin</t>
  </si>
  <si>
    <t>Brunei</t>
  </si>
  <si>
    <t>Tanzania</t>
  </si>
  <si>
    <t>Uganda</t>
  </si>
  <si>
    <t>Ecuador</t>
  </si>
  <si>
    <t>Kazakhstan</t>
  </si>
  <si>
    <t>Poland</t>
  </si>
  <si>
    <t>Burundi</t>
  </si>
  <si>
    <t>Guinea</t>
  </si>
  <si>
    <t>Laos</t>
  </si>
  <si>
    <t>Papua New Guinea</t>
  </si>
  <si>
    <t>Burkina Faso</t>
  </si>
  <si>
    <t>Chad</t>
  </si>
  <si>
    <t>Korea, South</t>
  </si>
  <si>
    <t>Mali</t>
  </si>
  <si>
    <t>Central African Republic</t>
  </si>
  <si>
    <t>Tajikistan</t>
  </si>
  <si>
    <t>Togo</t>
  </si>
  <si>
    <t>Kyrgyzstan</t>
  </si>
  <si>
    <t>Gambia</t>
  </si>
  <si>
    <t>Madegascar</t>
  </si>
  <si>
    <t>Nepal</t>
  </si>
  <si>
    <t>Lithuania</t>
  </si>
  <si>
    <t>Malawi</t>
  </si>
  <si>
    <t>Niger</t>
  </si>
  <si>
    <t>Romania</t>
  </si>
  <si>
    <t>Haiti</t>
  </si>
  <si>
    <t>Japan</t>
  </si>
  <si>
    <t>Korea, North</t>
  </si>
  <si>
    <t>Rwanda</t>
  </si>
  <si>
    <t>Sierra Leone</t>
  </si>
  <si>
    <t>Bangladesh</t>
  </si>
  <si>
    <t>Eritrea</t>
  </si>
  <si>
    <t>Fiji</t>
  </si>
  <si>
    <t>Indonesia</t>
  </si>
  <si>
    <t>Singapore</t>
  </si>
  <si>
    <t>Ethiopia</t>
  </si>
  <si>
    <t>Ghana</t>
  </si>
  <si>
    <t>Solomon Islands</t>
  </si>
  <si>
    <t>East Timor</t>
  </si>
  <si>
    <t>Tunisia</t>
  </si>
  <si>
    <t>505,153 in 2004</t>
  </si>
  <si>
    <t>Democratic Republic of Congo</t>
  </si>
  <si>
    <t>United Kingdom</t>
  </si>
  <si>
    <t>pop-corrected firearms per 100 people</t>
  </si>
  <si>
    <t>corrected population 2005</t>
  </si>
  <si>
    <t>Derived Average</t>
  </si>
  <si>
    <t>599 267</t>
  </si>
  <si>
    <t xml:space="preserve">545 225 </t>
  </si>
  <si>
    <t xml:space="preserve">54 042 </t>
  </si>
  <si>
    <t>total non-natural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</si>
</sst>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3" fontId="18" fillId="0" borderId="0" xfId="0" applyNumberFormat="1" applyFont="1"/>
    <xf numFmtId="3" fontId="19" fillId="0" borderId="0" xfId="0" applyNumberFormat="1" applyFont="1"/>
    <xf numFmtId="0" fontId="20" fillId="0" borderId="0" xfId="0" applyFont="1"/>
    <xf numFmtId="164" fontId="0" fillId="0" borderId="0" xfId="42" applyNumberFormat="1" applyFont="1" applyAlignment="1">
      <alignment wrapText="1"/>
    </xf>
    <xf numFmtId="164" fontId="0" fillId="0" borderId="0" xfId="42" applyNumberFormat="1" applyFont="1"/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0" fontId="18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" formatCode="#,##0"/>
    </dxf>
    <dxf>
      <numFmt numFmtId="3" formatCode="#,##0"/>
    </dxf>
    <dxf>
      <numFmt numFmtId="164" formatCode="_(* #,##0.0_);_(* \(#,##0.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77" totalsRowShown="0" headerRowDxfId="3">
  <autoFilter ref="A1:G177"/>
  <sortState ref="A2:G177">
    <sortCondition ref="A1:A177"/>
  </sortState>
  <tableColumns count="7">
    <tableColumn id="1" name="Country"/>
    <tableColumn id="2" name="Average firearms per 100 people"/>
    <tableColumn id="7" name="pop-corrected firearms per 100 people" dataDxfId="2" dataCellStyle="Comma">
      <calculatedColumnFormula>Table1[[#This Row],[Average total all civilian firearms]]*100/Table1[[#This Row],[corrected population 2005]]</calculatedColumnFormula>
    </tableColumn>
    <tableColumn id="3" name="Derived Average"/>
    <tableColumn id="4" name="Average total all civilian firearms" dataDxfId="1"/>
    <tableColumn id="5" name="Population, 2005" dataDxfId="0"/>
    <tableColumn id="6" name="corrected population 200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tabSelected="1" workbookViewId="0">
      <pane ySplit="1" topLeftCell="A131" activePane="bottomLeft" state="frozen"/>
      <selection pane="bottomLeft" activeCell="K150" sqref="K150"/>
    </sheetView>
  </sheetViews>
  <sheetFormatPr defaultRowHeight="15" x14ac:dyDescent="0.25"/>
  <cols>
    <col min="1" max="1" width="26.85546875" customWidth="1"/>
    <col min="2" max="2" width="16.7109375" customWidth="1"/>
    <col min="3" max="3" width="15.140625" style="7" customWidth="1"/>
    <col min="4" max="4" width="12.5703125" customWidth="1"/>
    <col min="5" max="5" width="18.42578125" customWidth="1"/>
    <col min="6" max="6" width="14.28515625" customWidth="1"/>
    <col min="7" max="7" width="19.7109375" customWidth="1"/>
  </cols>
  <sheetData>
    <row r="1" spans="1:7" ht="55.5" customHeight="1" x14ac:dyDescent="0.25">
      <c r="A1" s="1" t="s">
        <v>0</v>
      </c>
      <c r="B1" s="1" t="s">
        <v>1</v>
      </c>
      <c r="C1" s="6" t="s">
        <v>181</v>
      </c>
      <c r="D1" s="1" t="s">
        <v>183</v>
      </c>
      <c r="E1" s="1" t="s">
        <v>2</v>
      </c>
      <c r="F1" s="1" t="s">
        <v>3</v>
      </c>
      <c r="G1" s="1" t="s">
        <v>182</v>
      </c>
    </row>
    <row r="2" spans="1:7" x14ac:dyDescent="0.25">
      <c r="A2" t="s">
        <v>122</v>
      </c>
      <c r="B2">
        <v>4.4000000000000004</v>
      </c>
      <c r="C2" s="7">
        <f>Table1[[#This Row],[Average total all civilian firearms]]*100/Table1[[#This Row],[corrected population 2005]]</f>
        <v>4.0225261464199518</v>
      </c>
      <c r="D2">
        <v>4.4000000000000004</v>
      </c>
      <c r="E2" s="2">
        <v>1000000</v>
      </c>
      <c r="F2" s="2">
        <v>22877000</v>
      </c>
      <c r="G2" s="2">
        <v>24860000</v>
      </c>
    </row>
    <row r="3" spans="1:7" x14ac:dyDescent="0.25">
      <c r="A3" t="s">
        <v>100</v>
      </c>
      <c r="B3">
        <v>8.6</v>
      </c>
      <c r="C3" s="7">
        <f>Table1[[#This Row],[Average total all civilian firearms]]*100/Table1[[#This Row],[corrected population 2005]]</f>
        <v>9.2055915444936929</v>
      </c>
      <c r="D3">
        <v>8.6</v>
      </c>
      <c r="E3" s="2">
        <v>270000</v>
      </c>
      <c r="F3" s="2">
        <v>3130000</v>
      </c>
      <c r="G3" s="2">
        <v>2933000</v>
      </c>
    </row>
    <row r="4" spans="1:7" x14ac:dyDescent="0.25">
      <c r="A4" t="s">
        <v>24</v>
      </c>
      <c r="B4" s="9">
        <v>7.6</v>
      </c>
      <c r="C4" s="7">
        <f>Table1[[#This Row],[Average total all civilian firearms]]*100/Table1[[#This Row],[corrected population 2005]]</f>
        <v>5.5948174322732624</v>
      </c>
      <c r="D4">
        <v>5.8</v>
      </c>
      <c r="E4" s="3">
        <v>1900000</v>
      </c>
      <c r="F4" s="4">
        <v>32853800</v>
      </c>
      <c r="G4" s="2">
        <v>33960000</v>
      </c>
    </row>
    <row r="5" spans="1:7" x14ac:dyDescent="0.25">
      <c r="A5" t="s">
        <v>33</v>
      </c>
      <c r="B5">
        <v>17.3</v>
      </c>
      <c r="C5" s="7">
        <f>Table1[[#This Row],[Average total all civilian firearms]]*100/Table1[[#This Row],[corrected population 2005]]</f>
        <v>16.928657799274486</v>
      </c>
      <c r="D5">
        <v>17.600000000000001</v>
      </c>
      <c r="E5" s="2">
        <v>2800000</v>
      </c>
      <c r="F5" s="4">
        <v>15941400</v>
      </c>
      <c r="G5" s="2">
        <v>16540000</v>
      </c>
    </row>
    <row r="6" spans="1:7" x14ac:dyDescent="0.25">
      <c r="A6" t="s">
        <v>95</v>
      </c>
      <c r="B6">
        <v>10.199999999999999</v>
      </c>
      <c r="C6" s="7">
        <f>Table1[[#This Row],[Average total all civilian firearms]]*100/Table1[[#This Row],[corrected population 2005]]</f>
        <v>10.219922380336351</v>
      </c>
      <c r="D6">
        <v>10.199999999999999</v>
      </c>
      <c r="E6" s="2">
        <v>3950000</v>
      </c>
      <c r="F6" s="2">
        <v>38747200</v>
      </c>
      <c r="G6" s="2">
        <v>38650000</v>
      </c>
    </row>
    <row r="7" spans="1:7" x14ac:dyDescent="0.25">
      <c r="A7" t="s">
        <v>47</v>
      </c>
      <c r="B7">
        <v>12.5</v>
      </c>
      <c r="C7" s="7">
        <f>Table1[[#This Row],[Average total all civilian firearms]]*100/Table1[[#This Row],[corrected population 2005]]</f>
        <v>12.603648424543946</v>
      </c>
      <c r="D7">
        <v>12.6</v>
      </c>
      <c r="E7" s="2">
        <v>380000</v>
      </c>
      <c r="F7" s="4">
        <v>3016400</v>
      </c>
      <c r="G7" s="2">
        <v>3015000</v>
      </c>
    </row>
    <row r="8" spans="1:7" x14ac:dyDescent="0.25">
      <c r="A8" t="s">
        <v>79</v>
      </c>
      <c r="B8">
        <v>15</v>
      </c>
      <c r="C8" s="7">
        <f>Table1[[#This Row],[Average total all civilian firearms]]*100/Table1[[#This Row],[corrected population 2005]]</f>
        <v>14.958312898479647</v>
      </c>
      <c r="D8">
        <v>15</v>
      </c>
      <c r="E8" s="2">
        <v>3050000</v>
      </c>
      <c r="F8" s="2">
        <v>20329000</v>
      </c>
      <c r="G8" s="2">
        <v>20390000</v>
      </c>
    </row>
    <row r="9" spans="1:7" x14ac:dyDescent="0.25">
      <c r="A9" t="s">
        <v>59</v>
      </c>
      <c r="B9">
        <v>30.4</v>
      </c>
      <c r="C9" s="7">
        <f>Table1[[#This Row],[Average total all civilian firearms]]*100/Table1[[#This Row],[corrected population 2005]]</f>
        <v>30.384054448225569</v>
      </c>
      <c r="D9">
        <v>30.4</v>
      </c>
      <c r="E9" s="2">
        <v>2500000</v>
      </c>
      <c r="F9" s="2">
        <v>8233300</v>
      </c>
      <c r="G9" s="2">
        <v>8228000</v>
      </c>
    </row>
    <row r="10" spans="1:7" x14ac:dyDescent="0.25">
      <c r="A10" t="s">
        <v>18</v>
      </c>
      <c r="B10">
        <v>3.5</v>
      </c>
      <c r="C10" s="7">
        <f>Table1[[#This Row],[Average total all civilian firearms]]*100/Table1[[#This Row],[corrected population 2005]]</f>
        <v>3.455672068636797</v>
      </c>
      <c r="D10">
        <v>8</v>
      </c>
      <c r="E10" s="2">
        <v>290000</v>
      </c>
      <c r="F10" s="3">
        <v>3626000</v>
      </c>
      <c r="G10" s="2">
        <v>8392000</v>
      </c>
    </row>
    <row r="11" spans="1:7" x14ac:dyDescent="0.25">
      <c r="A11" t="s">
        <v>115</v>
      </c>
      <c r="B11">
        <v>5.3</v>
      </c>
      <c r="C11" s="7">
        <f>Table1[[#This Row],[Average total all civilian firearms]]*100/Table1[[#This Row],[corrected population 2005]]</f>
        <v>5.1657915208090239</v>
      </c>
      <c r="D11">
        <v>5.3</v>
      </c>
      <c r="E11" s="2">
        <v>17000</v>
      </c>
      <c r="F11" s="2">
        <v>323100</v>
      </c>
      <c r="G11" s="2">
        <v>329088</v>
      </c>
    </row>
    <row r="12" spans="1:7" x14ac:dyDescent="0.25">
      <c r="A12" t="s">
        <v>62</v>
      </c>
      <c r="B12" s="10">
        <v>24.8</v>
      </c>
      <c r="C12" s="7">
        <f>Table1[[#This Row],[Average total all civilian firearms]]*100/Table1[[#This Row],[corrected population 2005]]</f>
        <v>20.465382804985367</v>
      </c>
      <c r="D12">
        <v>24.8</v>
      </c>
      <c r="E12" s="2">
        <v>180000</v>
      </c>
      <c r="F12" s="2">
        <v>726700</v>
      </c>
      <c r="G12" s="2">
        <v>879534</v>
      </c>
    </row>
    <row r="13" spans="1:7" x14ac:dyDescent="0.25">
      <c r="A13" t="s">
        <v>168</v>
      </c>
      <c r="B13">
        <v>0.5</v>
      </c>
      <c r="C13" s="7">
        <f>Table1[[#This Row],[Average total all civilian firearms]]*100/Table1[[#This Row],[corrected population 2005]]</f>
        <v>0.4891684136967156</v>
      </c>
      <c r="D13">
        <v>0.5</v>
      </c>
      <c r="E13" s="2">
        <v>700000</v>
      </c>
      <c r="F13" s="2">
        <v>141822300</v>
      </c>
      <c r="G13" s="2">
        <v>143100000</v>
      </c>
    </row>
    <row r="14" spans="1:7" x14ac:dyDescent="0.25">
      <c r="A14" t="s">
        <v>104</v>
      </c>
      <c r="B14">
        <v>7.8</v>
      </c>
      <c r="C14" s="7">
        <f>Table1[[#This Row],[Average total all civilian firearms]]*100/Table1[[#This Row],[corrected population 2005]]</f>
        <v>7.6763364136156271</v>
      </c>
      <c r="D14">
        <v>7.8</v>
      </c>
      <c r="E14" s="2">
        <v>21000</v>
      </c>
      <c r="F14" s="2">
        <v>269600</v>
      </c>
      <c r="G14" s="2">
        <v>273568</v>
      </c>
    </row>
    <row r="15" spans="1:7" x14ac:dyDescent="0.25">
      <c r="A15" t="s">
        <v>106</v>
      </c>
      <c r="B15">
        <v>7.3</v>
      </c>
      <c r="C15" s="7">
        <f>Table1[[#This Row],[Average total all civilian firearms]]*100/Table1[[#This Row],[corrected population 2005]]</f>
        <v>7.3476146124392008</v>
      </c>
      <c r="D15">
        <v>7.3</v>
      </c>
      <c r="E15" s="2">
        <v>710000</v>
      </c>
      <c r="F15" s="2">
        <v>9775600</v>
      </c>
      <c r="G15" s="2">
        <v>9663000</v>
      </c>
    </row>
    <row r="16" spans="1:7" x14ac:dyDescent="0.25">
      <c r="A16" t="s">
        <v>74</v>
      </c>
      <c r="B16">
        <v>17.2</v>
      </c>
      <c r="C16" s="7">
        <f>Table1[[#This Row],[Average total all civilian firearms]]*100/Table1[[#This Row],[corrected population 2005]]</f>
        <v>17.175572519083971</v>
      </c>
      <c r="D16">
        <v>17.2</v>
      </c>
      <c r="E16" s="2">
        <v>1800000</v>
      </c>
      <c r="F16" s="2">
        <v>10478700</v>
      </c>
      <c r="G16" s="2">
        <v>10480000</v>
      </c>
    </row>
    <row r="17" spans="1:7" x14ac:dyDescent="0.25">
      <c r="A17" t="s">
        <v>45</v>
      </c>
      <c r="B17">
        <v>10</v>
      </c>
      <c r="C17" s="7">
        <f>Table1[[#This Row],[Average total all civilian firearms]]*100/Table1[[#This Row],[corrected population 2005]]</f>
        <v>10.66490144160047</v>
      </c>
      <c r="D17">
        <v>9.9</v>
      </c>
      <c r="E17" s="2">
        <v>29000</v>
      </c>
      <c r="F17" s="4">
        <v>291800</v>
      </c>
      <c r="G17" s="2">
        <v>271920</v>
      </c>
    </row>
    <row r="18" spans="1:7" x14ac:dyDescent="0.25">
      <c r="A18" t="s">
        <v>137</v>
      </c>
      <c r="B18">
        <v>1.4</v>
      </c>
      <c r="C18" s="7">
        <f>Table1[[#This Row],[Average total all civilian firearms]]*100/Table1[[#This Row],[corrected population 2005]]</f>
        <v>1.4666340747983377</v>
      </c>
      <c r="D18">
        <v>1.4</v>
      </c>
      <c r="E18" s="2">
        <v>120000</v>
      </c>
      <c r="F18" s="2">
        <v>8438900</v>
      </c>
      <c r="G18" s="2">
        <v>8182000</v>
      </c>
    </row>
    <row r="19" spans="1:7" x14ac:dyDescent="0.25">
      <c r="A19" t="s">
        <v>6</v>
      </c>
      <c r="B19">
        <v>3.5</v>
      </c>
      <c r="C19" s="7">
        <f>Table1[[#This Row],[Average total all civilian firearms]]*100/Table1[[#This Row],[corrected population 2005]]</f>
        <v>3.3824454157871027</v>
      </c>
      <c r="D19">
        <v>0.3</v>
      </c>
      <c r="E19" s="2">
        <v>22000</v>
      </c>
      <c r="F19" s="3">
        <v>8388000</v>
      </c>
      <c r="G19" s="2">
        <v>650417</v>
      </c>
    </row>
    <row r="20" spans="1:7" x14ac:dyDescent="0.25">
      <c r="A20" t="s">
        <v>12</v>
      </c>
      <c r="B20">
        <v>2.8</v>
      </c>
      <c r="C20" s="7">
        <f>Table1[[#This Row],[Average total all civilian firearms]]*100/Table1[[#This Row],[corrected population 2005]]</f>
        <v>2.779262426509888</v>
      </c>
      <c r="D20">
        <v>32.799999999999997</v>
      </c>
      <c r="E20" s="2">
        <v>260000</v>
      </c>
      <c r="F20" s="3">
        <v>793100</v>
      </c>
      <c r="G20" s="2">
        <v>9355000</v>
      </c>
    </row>
    <row r="21" spans="1:7" x14ac:dyDescent="0.25">
      <c r="A21" t="s">
        <v>75</v>
      </c>
      <c r="B21">
        <v>17.3</v>
      </c>
      <c r="C21" s="7">
        <f>Table1[[#This Row],[Average total all civilian firearms]]*100/Table1[[#This Row],[corrected population 2005]]</f>
        <v>17.396907216494846</v>
      </c>
      <c r="D21">
        <v>17.3</v>
      </c>
      <c r="E21" s="2">
        <v>675000</v>
      </c>
      <c r="F21" s="2">
        <v>3907100</v>
      </c>
      <c r="G21" s="2">
        <v>3880000</v>
      </c>
    </row>
    <row r="22" spans="1:7" x14ac:dyDescent="0.25">
      <c r="A22" t="s">
        <v>119</v>
      </c>
      <c r="B22">
        <v>4.9000000000000004</v>
      </c>
      <c r="C22" s="7">
        <f>Table1[[#This Row],[Average total all civilian firearms]]*100/Table1[[#This Row],[corrected population 2005]]</f>
        <v>4.637526652452026</v>
      </c>
      <c r="D22">
        <v>4.9000000000000004</v>
      </c>
      <c r="E22" s="2">
        <v>87000</v>
      </c>
      <c r="F22" s="2">
        <v>1765000</v>
      </c>
      <c r="G22" s="2">
        <v>1876000</v>
      </c>
    </row>
    <row r="23" spans="1:7" x14ac:dyDescent="0.25">
      <c r="A23" t="s">
        <v>103</v>
      </c>
      <c r="B23">
        <v>8</v>
      </c>
      <c r="C23" s="7">
        <f>Table1[[#This Row],[Average total all civilian firearms]]*100/Table1[[#This Row],[corrected population 2005]]</f>
        <v>7.974207415368082</v>
      </c>
      <c r="D23">
        <v>8</v>
      </c>
      <c r="E23" s="2">
        <v>14840000</v>
      </c>
      <c r="F23" s="2">
        <v>186405000</v>
      </c>
      <c r="G23" s="2">
        <v>186100000</v>
      </c>
    </row>
    <row r="24" spans="1:7" x14ac:dyDescent="0.25">
      <c r="A24" t="s">
        <v>138</v>
      </c>
      <c r="B24">
        <v>1.4</v>
      </c>
      <c r="C24" s="7">
        <f>Table1[[#This Row],[Average total all civilian firearms]]*100/Table1[[#This Row],[corrected population 2005]]</f>
        <v>1.4681293585090331</v>
      </c>
      <c r="D24">
        <v>1.4</v>
      </c>
      <c r="E24" s="2">
        <v>5400</v>
      </c>
      <c r="F24" s="2">
        <v>373900</v>
      </c>
      <c r="G24" s="2">
        <v>367815</v>
      </c>
    </row>
    <row r="25" spans="1:7" x14ac:dyDescent="0.25">
      <c r="A25" t="s">
        <v>110</v>
      </c>
      <c r="B25">
        <v>6.2</v>
      </c>
      <c r="C25" s="7">
        <f>Table1[[#This Row],[Average total all civilian firearms]]*100/Table1[[#This Row],[corrected population 2005]]</f>
        <v>6.2015503875968996</v>
      </c>
      <c r="D25">
        <v>6.2</v>
      </c>
      <c r="E25" s="2">
        <v>480000</v>
      </c>
      <c r="F25" s="2">
        <v>7740000</v>
      </c>
      <c r="G25" s="2">
        <v>7740000</v>
      </c>
    </row>
    <row r="26" spans="1:7" x14ac:dyDescent="0.25">
      <c r="A26" t="s">
        <v>148</v>
      </c>
      <c r="B26">
        <v>1.1000000000000001</v>
      </c>
      <c r="C26" s="7">
        <f>Table1[[#This Row],[Average total all civilian firearms]]*100/Table1[[#This Row],[corrected population 2005]]</f>
        <v>1.1028315946348732</v>
      </c>
      <c r="D26">
        <v>1.1000000000000001</v>
      </c>
      <c r="E26" s="2">
        <v>148000</v>
      </c>
      <c r="F26" s="2">
        <v>13227900</v>
      </c>
      <c r="G26" s="2">
        <v>13420000</v>
      </c>
    </row>
    <row r="27" spans="1:7" x14ac:dyDescent="0.25">
      <c r="A27" t="s">
        <v>144</v>
      </c>
      <c r="B27" s="9">
        <v>1.2</v>
      </c>
      <c r="C27" s="7">
        <f>Table1[[#This Row],[Average total all civilian firearms]]*100/Table1[[#This Row],[corrected population 2005]]</f>
        <v>2.574002574002574</v>
      </c>
      <c r="D27">
        <v>1.2</v>
      </c>
      <c r="E27" s="2">
        <v>200000</v>
      </c>
      <c r="F27" s="3">
        <v>16800000</v>
      </c>
      <c r="G27" s="2">
        <v>7770000</v>
      </c>
    </row>
    <row r="28" spans="1:7" x14ac:dyDescent="0.25">
      <c r="A28" t="s">
        <v>125</v>
      </c>
      <c r="B28">
        <v>4.3</v>
      </c>
      <c r="C28" s="7">
        <f>Table1[[#This Row],[Average total all civilian firearms]]*100/Table1[[#This Row],[corrected population 2005]]</f>
        <v>4.4910179640718564</v>
      </c>
      <c r="D28">
        <v>4.3</v>
      </c>
      <c r="E28" s="2">
        <v>600000</v>
      </c>
      <c r="F28" s="2">
        <v>14071000</v>
      </c>
      <c r="G28" s="2">
        <v>13360000</v>
      </c>
    </row>
    <row r="29" spans="1:7" x14ac:dyDescent="0.25">
      <c r="A29" t="s">
        <v>27</v>
      </c>
      <c r="B29" s="11">
        <v>2.8</v>
      </c>
      <c r="C29" s="7">
        <f>Table1[[#This Row],[Average total all civilian firearms]]*100/Table1[[#This Row],[corrected population 2005]]</f>
        <v>1.8743109151047408</v>
      </c>
      <c r="D29">
        <v>2.6</v>
      </c>
      <c r="E29" s="3">
        <v>340000</v>
      </c>
      <c r="F29" s="3">
        <v>13228500</v>
      </c>
      <c r="G29" s="2">
        <v>18140000</v>
      </c>
    </row>
    <row r="30" spans="1:7" x14ac:dyDescent="0.25">
      <c r="A30" t="s">
        <v>58</v>
      </c>
      <c r="B30">
        <v>30.8</v>
      </c>
      <c r="C30" s="7">
        <f>Table1[[#This Row],[Average total all civilian firearms]]*100/Table1[[#This Row],[corrected population 2005]]</f>
        <v>30.79541937480656</v>
      </c>
      <c r="D30">
        <v>30.8</v>
      </c>
      <c r="E30" s="2">
        <v>9950000</v>
      </c>
      <c r="F30" s="2">
        <v>32299000</v>
      </c>
      <c r="G30" s="2">
        <v>32310000</v>
      </c>
    </row>
    <row r="31" spans="1:7" x14ac:dyDescent="0.25">
      <c r="A31" t="s">
        <v>10</v>
      </c>
      <c r="B31" s="9">
        <v>5.4</v>
      </c>
      <c r="C31" s="7">
        <f>Table1[[#This Row],[Average total all civilian firearms]]*100/Table1[[#This Row],[corrected population 2005]]</f>
        <v>1.9847446260427744</v>
      </c>
      <c r="D31">
        <v>1.9</v>
      </c>
      <c r="E31" s="2">
        <v>9500</v>
      </c>
      <c r="F31" s="3">
        <v>506800</v>
      </c>
      <c r="G31" s="2">
        <v>478651</v>
      </c>
    </row>
    <row r="32" spans="1:7" x14ac:dyDescent="0.25">
      <c r="A32" t="s">
        <v>152</v>
      </c>
      <c r="B32">
        <v>1</v>
      </c>
      <c r="C32" s="7">
        <f>Table1[[#This Row],[Average total all civilian firearms]]*100/Table1[[#This Row],[corrected population 2005]]</f>
        <v>1.009845998485231</v>
      </c>
      <c r="D32">
        <v>1</v>
      </c>
      <c r="E32" s="2">
        <v>40000</v>
      </c>
      <c r="F32" s="2">
        <v>4037800</v>
      </c>
      <c r="G32" s="2">
        <v>3961000</v>
      </c>
    </row>
    <row r="33" spans="1:7" x14ac:dyDescent="0.25">
      <c r="A33" t="s">
        <v>149</v>
      </c>
      <c r="B33">
        <v>1.1000000000000001</v>
      </c>
      <c r="C33" s="7">
        <f>Table1[[#This Row],[Average total all civilian firearms]]*100/Table1[[#This Row],[corrected population 2005]]</f>
        <v>1.0889110889110889</v>
      </c>
      <c r="D33">
        <v>1.1000000000000001</v>
      </c>
      <c r="E33" s="2">
        <v>109000</v>
      </c>
      <c r="F33" s="2">
        <v>9749000</v>
      </c>
      <c r="G33" s="2">
        <v>10010000</v>
      </c>
    </row>
    <row r="34" spans="1:7" x14ac:dyDescent="0.25">
      <c r="A34" t="s">
        <v>92</v>
      </c>
      <c r="B34">
        <v>10.7</v>
      </c>
      <c r="C34" s="7">
        <f>Table1[[#This Row],[Average total all civilian firearms]]*100/Table1[[#This Row],[corrected population 2005]]</f>
        <v>10.709914320685435</v>
      </c>
      <c r="D34">
        <v>10.7</v>
      </c>
      <c r="E34" s="2">
        <v>1750000</v>
      </c>
      <c r="F34" s="2">
        <v>16295100</v>
      </c>
      <c r="G34" s="2">
        <v>16340000</v>
      </c>
    </row>
    <row r="35" spans="1:7" x14ac:dyDescent="0.25">
      <c r="A35" t="s">
        <v>17</v>
      </c>
      <c r="B35" s="9">
        <v>4.9000000000000004</v>
      </c>
      <c r="C35" s="7">
        <f>Table1[[#This Row],[Average total all civilian firearms]]*100/Table1[[#This Row],[corrected population 2005]]</f>
        <v>3.0674846625766872</v>
      </c>
      <c r="D35">
        <v>3.1</v>
      </c>
      <c r="E35" s="3">
        <v>40000000</v>
      </c>
      <c r="F35" s="4">
        <v>1304500000</v>
      </c>
      <c r="G35" s="2">
        <v>1304000000</v>
      </c>
    </row>
    <row r="36" spans="1:7" x14ac:dyDescent="0.25">
      <c r="A36" t="s">
        <v>111</v>
      </c>
      <c r="B36">
        <v>5.9</v>
      </c>
      <c r="C36" s="7">
        <f>Table1[[#This Row],[Average total all civilian firearms]]*100/Table1[[#This Row],[corrected population 2005]]</f>
        <v>6.2528948587308939</v>
      </c>
      <c r="D36">
        <v>5.9</v>
      </c>
      <c r="E36" s="2">
        <v>2700000</v>
      </c>
      <c r="F36" s="2">
        <v>45600300</v>
      </c>
      <c r="G36" s="2">
        <v>43180000</v>
      </c>
    </row>
    <row r="37" spans="1:7" x14ac:dyDescent="0.25">
      <c r="A37" t="s">
        <v>8</v>
      </c>
      <c r="B37">
        <v>1.8</v>
      </c>
      <c r="C37" s="7">
        <f>Table1[[#This Row],[Average total all civilian firearms]]*100/Table1[[#This Row],[corrected population 2005]]</f>
        <v>1.8310963439664543</v>
      </c>
      <c r="D37">
        <v>0.3</v>
      </c>
      <c r="E37" s="2">
        <v>11000</v>
      </c>
      <c r="F37" s="3">
        <v>3414300</v>
      </c>
      <c r="G37" s="2">
        <v>600733</v>
      </c>
    </row>
    <row r="38" spans="1:7" x14ac:dyDescent="0.25">
      <c r="A38" t="s">
        <v>20</v>
      </c>
      <c r="B38">
        <v>2.7</v>
      </c>
      <c r="C38" s="7">
        <f>Table1[[#This Row],[Average total all civilian firearms]]*100/Table1[[#This Row],[corrected population 2005]]</f>
        <v>2.822466836014677</v>
      </c>
      <c r="D38">
        <v>5.6</v>
      </c>
      <c r="E38" s="2">
        <v>100000</v>
      </c>
      <c r="F38" s="3">
        <v>1794800</v>
      </c>
      <c r="G38" s="2">
        <v>3543000</v>
      </c>
    </row>
    <row r="39" spans="1:7" x14ac:dyDescent="0.25">
      <c r="A39" t="s">
        <v>96</v>
      </c>
      <c r="B39">
        <v>9.9</v>
      </c>
      <c r="C39" s="7">
        <f>Table1[[#This Row],[Average total all civilian firearms]]*100/Table1[[#This Row],[corrected population 2005]]</f>
        <v>9.9537037037037042</v>
      </c>
      <c r="D39">
        <v>9.9</v>
      </c>
      <c r="E39" s="2">
        <v>430000</v>
      </c>
      <c r="F39" s="2">
        <v>4327300</v>
      </c>
      <c r="G39" s="2">
        <v>4320000</v>
      </c>
    </row>
    <row r="40" spans="1:7" x14ac:dyDescent="0.25">
      <c r="A40" t="s">
        <v>37</v>
      </c>
      <c r="B40">
        <v>21.7</v>
      </c>
      <c r="C40" s="7">
        <f>Table1[[#This Row],[Average total all civilian firearms]]*100/Table1[[#This Row],[corrected population 2005]]</f>
        <v>21.386762719495724</v>
      </c>
      <c r="D40">
        <v>21.4</v>
      </c>
      <c r="E40" s="2">
        <v>950000</v>
      </c>
      <c r="F40" s="4">
        <v>4443400</v>
      </c>
      <c r="G40" s="2">
        <v>4442000</v>
      </c>
    </row>
    <row r="41" spans="1:7" x14ac:dyDescent="0.25">
      <c r="A41" t="s">
        <v>120</v>
      </c>
      <c r="B41">
        <v>4.8</v>
      </c>
      <c r="C41" s="7">
        <f>Table1[[#This Row],[Average total all civilian firearms]]*100/Table1[[#This Row],[corrected population 2005]]</f>
        <v>4.8272807794508417</v>
      </c>
      <c r="D41">
        <v>4.8</v>
      </c>
      <c r="E41" s="2">
        <v>545000</v>
      </c>
      <c r="F41" s="2">
        <v>11269400</v>
      </c>
      <c r="G41" s="2">
        <v>11290000</v>
      </c>
    </row>
    <row r="42" spans="1:7" x14ac:dyDescent="0.25">
      <c r="A42" t="s">
        <v>50</v>
      </c>
      <c r="B42" s="9">
        <v>36.4</v>
      </c>
      <c r="C42" s="7">
        <f>Table1[[#This Row],[Average total all civilian firearms]]*100/Table1[[#This Row],[corrected population 2005]]</f>
        <v>26.621490803484996</v>
      </c>
      <c r="D42">
        <v>36.299999999999997</v>
      </c>
      <c r="E42" s="2">
        <v>275000</v>
      </c>
      <c r="F42" s="4">
        <v>757800</v>
      </c>
      <c r="G42" s="2">
        <v>1033000</v>
      </c>
    </row>
    <row r="43" spans="1:7" x14ac:dyDescent="0.25">
      <c r="A43" t="s">
        <v>28</v>
      </c>
      <c r="B43">
        <v>16.3</v>
      </c>
      <c r="C43" s="7">
        <f>Table1[[#This Row],[Average total all civilian firearms]]*100/Table1[[#This Row],[corrected population 2005]]</f>
        <v>15.670910871694417</v>
      </c>
      <c r="D43">
        <v>15.6</v>
      </c>
      <c r="E43" s="3">
        <v>1600000</v>
      </c>
      <c r="F43" s="4">
        <v>10234100</v>
      </c>
      <c r="G43" s="2">
        <v>10210000</v>
      </c>
    </row>
    <row r="44" spans="1:7" x14ac:dyDescent="0.25">
      <c r="A44" t="s">
        <v>179</v>
      </c>
      <c r="B44">
        <v>1.4</v>
      </c>
      <c r="C44" s="7">
        <f>Table1[[#This Row],[Average total all civilian firearms]]*100/Table1[[#This Row],[corrected population 2005]]</f>
        <v>1.4806588932074773</v>
      </c>
      <c r="D44">
        <v>1.4</v>
      </c>
      <c r="E44" s="2">
        <v>800000</v>
      </c>
      <c r="F44" s="2">
        <v>57548800</v>
      </c>
      <c r="G44" s="2">
        <v>54030000</v>
      </c>
    </row>
    <row r="45" spans="1:7" x14ac:dyDescent="0.25">
      <c r="A45" t="s">
        <v>87</v>
      </c>
      <c r="B45">
        <v>12</v>
      </c>
      <c r="C45" s="7">
        <f>Table1[[#This Row],[Average total all civilian firearms]]*100/Table1[[#This Row],[corrected population 2005]]</f>
        <v>11.993876849086767</v>
      </c>
      <c r="D45">
        <v>12</v>
      </c>
      <c r="E45" s="2">
        <v>650000</v>
      </c>
      <c r="F45" s="2">
        <v>5416000</v>
      </c>
      <c r="G45" s="2">
        <v>5419432</v>
      </c>
    </row>
    <row r="46" spans="1:7" x14ac:dyDescent="0.25">
      <c r="A46" t="s">
        <v>4</v>
      </c>
      <c r="B46">
        <v>2.8</v>
      </c>
      <c r="C46" s="7">
        <f>Table1[[#This Row],[Average total all civilian firearms]]*100/Table1[[#This Row],[corrected population 2005]]</f>
        <v>2.8329159074666648</v>
      </c>
      <c r="D46">
        <v>0.1</v>
      </c>
      <c r="E46" s="2">
        <v>22000</v>
      </c>
      <c r="F46" s="3">
        <v>16321900</v>
      </c>
      <c r="G46" s="2">
        <v>776585</v>
      </c>
    </row>
    <row r="47" spans="1:7" x14ac:dyDescent="0.25">
      <c r="A47" t="s">
        <v>116</v>
      </c>
      <c r="B47">
        <v>5.0999999999999996</v>
      </c>
      <c r="C47" s="7">
        <f>Table1[[#This Row],[Average total all civilian firearms]]*100/Table1[[#This Row],[corrected population 2005]]</f>
        <v>4.8164401155945624</v>
      </c>
      <c r="D47">
        <v>5.0999999999999996</v>
      </c>
      <c r="E47" s="2">
        <v>450000</v>
      </c>
      <c r="F47" s="2">
        <v>8894900</v>
      </c>
      <c r="G47" s="2">
        <v>9343000</v>
      </c>
    </row>
    <row r="48" spans="1:7" x14ac:dyDescent="0.25">
      <c r="A48" t="s">
        <v>176</v>
      </c>
      <c r="B48">
        <v>0.3</v>
      </c>
      <c r="C48" s="7">
        <f>Table1[[#This Row],[Average total all civilian firearms]]*100/Table1[[#This Row],[corrected population 2005]]</f>
        <v>0.30522266502117734</v>
      </c>
      <c r="D48">
        <v>0.3</v>
      </c>
      <c r="E48" s="2">
        <v>3000</v>
      </c>
      <c r="F48" s="2">
        <v>950000</v>
      </c>
      <c r="G48" s="2">
        <v>982889</v>
      </c>
    </row>
    <row r="49" spans="1:7" x14ac:dyDescent="0.25">
      <c r="A49" t="s">
        <v>141</v>
      </c>
      <c r="B49" s="9">
        <v>1.3</v>
      </c>
      <c r="C49" s="7">
        <f>Table1[[#This Row],[Average total all civilian firearms]]*100/Table1[[#This Row],[corrected population 2005]]</f>
        <v>2.6850507982583456</v>
      </c>
      <c r="D49">
        <v>1.3</v>
      </c>
      <c r="E49" s="2">
        <v>370000</v>
      </c>
      <c r="F49" s="3">
        <v>27968300</v>
      </c>
      <c r="G49" s="2">
        <v>13780000</v>
      </c>
    </row>
    <row r="50" spans="1:7" x14ac:dyDescent="0.25">
      <c r="A50" t="s">
        <v>11</v>
      </c>
      <c r="B50" s="9">
        <v>3.5</v>
      </c>
      <c r="C50" s="7">
        <f>Table1[[#This Row],[Average total all civilian firearms]]*100/Table1[[#This Row],[corrected population 2005]]</f>
        <v>2.6469768737809973</v>
      </c>
      <c r="D50">
        <v>298.39999999999998</v>
      </c>
      <c r="E50" s="2">
        <v>1900000</v>
      </c>
      <c r="F50" s="3">
        <v>636700</v>
      </c>
      <c r="G50" s="2">
        <v>71780000</v>
      </c>
    </row>
    <row r="51" spans="1:7" x14ac:dyDescent="0.25">
      <c r="A51" t="s">
        <v>112</v>
      </c>
      <c r="B51">
        <v>5.8</v>
      </c>
      <c r="C51" s="7">
        <f>Table1[[#This Row],[Average total all civilian firearms]]*100/Table1[[#This Row],[corrected population 2005]]</f>
        <v>6.5865305450354024</v>
      </c>
      <c r="D51">
        <v>5.8</v>
      </c>
      <c r="E51" s="2">
        <v>400000</v>
      </c>
      <c r="F51" s="2">
        <v>6881000</v>
      </c>
      <c r="G51" s="2">
        <v>6073000</v>
      </c>
    </row>
    <row r="52" spans="1:7" x14ac:dyDescent="0.25">
      <c r="A52" t="s">
        <v>71</v>
      </c>
      <c r="B52">
        <v>19.899999999999999</v>
      </c>
      <c r="C52" s="7">
        <f>Table1[[#This Row],[Average total all civilian firearms]]*100/Table1[[#This Row],[corrected population 2005]]</f>
        <v>16.565945716709077</v>
      </c>
      <c r="D52">
        <v>19.899999999999999</v>
      </c>
      <c r="E52" s="2">
        <v>100000</v>
      </c>
      <c r="F52" s="2">
        <v>503600</v>
      </c>
      <c r="G52" s="2">
        <v>603648</v>
      </c>
    </row>
    <row r="53" spans="1:7" x14ac:dyDescent="0.25">
      <c r="A53" t="s">
        <v>169</v>
      </c>
      <c r="B53">
        <v>0.5</v>
      </c>
      <c r="C53" s="7">
        <f>Table1[[#This Row],[Average total all civilian firearms]]*100/Table1[[#This Row],[corrected population 2005]]</f>
        <v>0.41203131437989288</v>
      </c>
      <c r="D53">
        <v>0.5</v>
      </c>
      <c r="E53" s="2">
        <v>20000</v>
      </c>
      <c r="F53" s="2">
        <v>4401400</v>
      </c>
      <c r="G53" s="2">
        <v>4854000</v>
      </c>
    </row>
    <row r="54" spans="1:7" x14ac:dyDescent="0.25">
      <c r="A54" t="s">
        <v>44</v>
      </c>
      <c r="B54">
        <v>9.1999999999999993</v>
      </c>
      <c r="C54" s="7">
        <f>Table1[[#This Row],[Average total all civilian firearms]]*100/Table1[[#This Row],[corrected population 2005]]</f>
        <v>9.0774907749077496</v>
      </c>
      <c r="D54">
        <v>9.1</v>
      </c>
      <c r="E54" s="2">
        <v>123000</v>
      </c>
      <c r="F54" s="4">
        <v>1346100</v>
      </c>
      <c r="G54" s="2">
        <v>1355000</v>
      </c>
    </row>
    <row r="55" spans="1:7" x14ac:dyDescent="0.25">
      <c r="A55" t="s">
        <v>173</v>
      </c>
      <c r="B55">
        <v>0.4</v>
      </c>
      <c r="C55" s="7">
        <f>Table1[[#This Row],[Average total all civilian firearms]]*100/Table1[[#This Row],[corrected population 2005]]</f>
        <v>0.42011290534331103</v>
      </c>
      <c r="D55">
        <v>0.4</v>
      </c>
      <c r="E55" s="2">
        <v>320000</v>
      </c>
      <c r="F55" s="2">
        <v>71256000</v>
      </c>
      <c r="G55" s="2">
        <v>76170000</v>
      </c>
    </row>
    <row r="56" spans="1:7" x14ac:dyDescent="0.25">
      <c r="A56" t="s">
        <v>170</v>
      </c>
      <c r="B56">
        <v>0.5</v>
      </c>
      <c r="C56" s="7">
        <f>Table1[[#This Row],[Average total all civilian firearms]]*100/Table1[[#This Row],[corrected population 2005]]</f>
        <v>0.48633164900472226</v>
      </c>
      <c r="D56">
        <v>0.5</v>
      </c>
      <c r="E56" s="2">
        <v>4000</v>
      </c>
      <c r="F56" s="2">
        <v>847700</v>
      </c>
      <c r="G56" s="2">
        <v>822484</v>
      </c>
    </row>
    <row r="57" spans="1:7" x14ac:dyDescent="0.25">
      <c r="A57" t="s">
        <v>46</v>
      </c>
      <c r="B57">
        <v>45.3</v>
      </c>
      <c r="C57" s="7">
        <f>Table1[[#This Row],[Average total all civilian firearms]]*100/Table1[[#This Row],[corrected population 2005]]</f>
        <v>45.749142203583681</v>
      </c>
      <c r="D57">
        <v>45.7</v>
      </c>
      <c r="E57" s="2">
        <v>2400000</v>
      </c>
      <c r="F57" s="4">
        <v>5246100</v>
      </c>
      <c r="G57" s="2">
        <v>5246000</v>
      </c>
    </row>
    <row r="58" spans="1:7" x14ac:dyDescent="0.25">
      <c r="A58" t="s">
        <v>57</v>
      </c>
      <c r="B58">
        <v>31.2</v>
      </c>
      <c r="C58" s="7">
        <f>Table1[[#This Row],[Average total all civilian firearms]]*100/Table1[[#This Row],[corrected population 2005]]</f>
        <v>30.07280785058563</v>
      </c>
      <c r="D58">
        <v>31.2</v>
      </c>
      <c r="E58" s="2">
        <v>19000000</v>
      </c>
      <c r="F58" s="2">
        <v>60873000</v>
      </c>
      <c r="G58" s="2">
        <v>63180000</v>
      </c>
    </row>
    <row r="59" spans="1:7" x14ac:dyDescent="0.25">
      <c r="A59" t="s">
        <v>30</v>
      </c>
      <c r="B59">
        <v>14</v>
      </c>
      <c r="C59" s="7">
        <f>Table1[[#This Row],[Average total all civilian firearms]]*100/Table1[[#This Row],[corrected population 2005]]</f>
        <v>13.778100072516317</v>
      </c>
      <c r="D59">
        <v>13.7</v>
      </c>
      <c r="E59" s="4">
        <v>190000</v>
      </c>
      <c r="F59" s="4">
        <v>1383900</v>
      </c>
      <c r="G59" s="2">
        <v>1379000</v>
      </c>
    </row>
    <row r="60" spans="1:7" x14ac:dyDescent="0.25">
      <c r="A60" t="s">
        <v>156</v>
      </c>
      <c r="B60" s="9">
        <v>0.8</v>
      </c>
      <c r="C60" s="7">
        <f>Table1[[#This Row],[Average total all civilian firearms]]*100/Table1[[#This Row],[corrected population 2005]]</f>
        <v>8.5594989561586647</v>
      </c>
      <c r="D60">
        <v>0.8</v>
      </c>
      <c r="E60" s="2">
        <v>123000</v>
      </c>
      <c r="F60" s="2">
        <v>15171000</v>
      </c>
      <c r="G60" s="2">
        <v>1437000</v>
      </c>
    </row>
    <row r="61" spans="1:7" x14ac:dyDescent="0.25">
      <c r="A61" t="s">
        <v>40</v>
      </c>
      <c r="B61">
        <v>7.3</v>
      </c>
      <c r="C61" s="7">
        <f>Table1[[#This Row],[Average total all civilian firearms]]*100/Table1[[#This Row],[corrected population 2005]]</f>
        <v>7.5670717725292365</v>
      </c>
      <c r="D61">
        <v>7.4</v>
      </c>
      <c r="E61" s="2">
        <v>330000</v>
      </c>
      <c r="F61" s="4">
        <v>4474400</v>
      </c>
      <c r="G61" s="2">
        <v>4361000</v>
      </c>
    </row>
    <row r="62" spans="1:7" x14ac:dyDescent="0.25">
      <c r="A62" t="s">
        <v>60</v>
      </c>
      <c r="B62">
        <v>30.3</v>
      </c>
      <c r="C62" s="7">
        <f>Table1[[#This Row],[Average total all civilian firearms]]*100/Table1[[#This Row],[corrected population 2005]]</f>
        <v>30.314053595246758</v>
      </c>
      <c r="D62">
        <v>30.3</v>
      </c>
      <c r="E62" s="2">
        <v>25000000</v>
      </c>
      <c r="F62" s="2">
        <v>82469400</v>
      </c>
      <c r="G62" s="2">
        <v>82470000</v>
      </c>
    </row>
    <row r="63" spans="1:7" x14ac:dyDescent="0.25">
      <c r="A63" t="s">
        <v>174</v>
      </c>
      <c r="B63">
        <v>0.4</v>
      </c>
      <c r="C63" s="7">
        <f>Table1[[#This Row],[Average total all civilian firearms]]*100/Table1[[#This Row],[corrected population 2005]]</f>
        <v>0.37418147801683815</v>
      </c>
      <c r="D63">
        <v>0.4</v>
      </c>
      <c r="E63" s="2">
        <v>80000</v>
      </c>
      <c r="F63" s="2">
        <v>22112800</v>
      </c>
      <c r="G63" s="2">
        <v>21380000</v>
      </c>
    </row>
    <row r="64" spans="1:7" x14ac:dyDescent="0.25">
      <c r="A64" t="s">
        <v>67</v>
      </c>
      <c r="B64">
        <v>22.5</v>
      </c>
      <c r="C64" s="7">
        <f>Table1[[#This Row],[Average total all civilian firearms]]*100/Table1[[#This Row],[corrected population 2005]]</f>
        <v>22.54283137962128</v>
      </c>
      <c r="D64">
        <v>22.5</v>
      </c>
      <c r="E64" s="2">
        <v>2500000</v>
      </c>
      <c r="F64" s="2">
        <v>11104000</v>
      </c>
      <c r="G64" s="2">
        <v>11090000</v>
      </c>
    </row>
    <row r="65" spans="1:7" x14ac:dyDescent="0.25">
      <c r="A65" t="s">
        <v>84</v>
      </c>
      <c r="B65">
        <v>13.1</v>
      </c>
      <c r="C65" s="7">
        <f>Table1[[#This Row],[Average total all civilian firearms]]*100/Table1[[#This Row],[corrected population 2005]]</f>
        <v>13.012618296529968</v>
      </c>
      <c r="D65">
        <v>13.1</v>
      </c>
      <c r="E65" s="2">
        <v>1650000</v>
      </c>
      <c r="F65" s="2">
        <v>12599100</v>
      </c>
      <c r="G65" s="2">
        <v>12680000</v>
      </c>
    </row>
    <row r="66" spans="1:7" x14ac:dyDescent="0.25">
      <c r="A66" t="s">
        <v>145</v>
      </c>
      <c r="B66">
        <v>1.2</v>
      </c>
      <c r="C66" s="7">
        <f>Table1[[#This Row],[Average total all civilian firearms]]*100/Table1[[#This Row],[corrected population 2005]]</f>
        <v>1.1487050960735172</v>
      </c>
      <c r="D66">
        <v>1.2</v>
      </c>
      <c r="E66" s="2">
        <v>110000</v>
      </c>
      <c r="F66" s="2">
        <v>9402100</v>
      </c>
      <c r="G66" s="2">
        <v>9576000</v>
      </c>
    </row>
    <row r="67" spans="1:7" x14ac:dyDescent="0.25">
      <c r="A67" t="s">
        <v>130</v>
      </c>
      <c r="B67">
        <v>1.6</v>
      </c>
      <c r="C67" s="7">
        <f>Table1[[#This Row],[Average total all civilian firearms]]*100/Table1[[#This Row],[corrected population 2005]]</f>
        <v>1.7580872011251758</v>
      </c>
      <c r="D67">
        <v>1.6</v>
      </c>
      <c r="E67" s="2">
        <v>25000</v>
      </c>
      <c r="F67" s="2">
        <v>1586400</v>
      </c>
      <c r="G67" s="2">
        <v>1422000</v>
      </c>
    </row>
    <row r="68" spans="1:7" x14ac:dyDescent="0.25">
      <c r="A68" t="s">
        <v>81</v>
      </c>
      <c r="B68">
        <v>14.6</v>
      </c>
      <c r="C68" s="7">
        <f>Table1[[#This Row],[Average total all civilian firearms]]*100/Table1[[#This Row],[corrected population 2005]]</f>
        <v>14.457818656894935</v>
      </c>
      <c r="D68">
        <v>14.6</v>
      </c>
      <c r="E68" s="2">
        <v>110000</v>
      </c>
      <c r="F68" s="2">
        <v>751300</v>
      </c>
      <c r="G68" s="2">
        <v>760834</v>
      </c>
    </row>
    <row r="69" spans="1:7" x14ac:dyDescent="0.25">
      <c r="A69" t="s">
        <v>163</v>
      </c>
      <c r="B69" s="9">
        <v>0.6</v>
      </c>
      <c r="C69" s="7">
        <f>Table1[[#This Row],[Average total all civilian firearms]]*100/Table1[[#This Row],[corrected population 2005]]</f>
        <v>2.0516142965122559</v>
      </c>
      <c r="D69">
        <v>0.6</v>
      </c>
      <c r="E69" s="2">
        <v>190000</v>
      </c>
      <c r="F69" s="2">
        <v>34255800</v>
      </c>
      <c r="G69" s="2">
        <v>9261000</v>
      </c>
    </row>
    <row r="70" spans="1:7" x14ac:dyDescent="0.25">
      <c r="A70" t="s">
        <v>26</v>
      </c>
      <c r="B70">
        <v>6.2</v>
      </c>
      <c r="C70" s="7">
        <f>Table1[[#This Row],[Average total all civilian firearms]]*100/Table1[[#This Row],[corrected population 2005]]</f>
        <v>7.247427163357008</v>
      </c>
      <c r="D70">
        <v>6.9</v>
      </c>
      <c r="E70" s="3">
        <v>500000</v>
      </c>
      <c r="F70" s="4">
        <v>7204800</v>
      </c>
      <c r="G70" s="2">
        <v>6899000</v>
      </c>
    </row>
    <row r="71" spans="1:7" x14ac:dyDescent="0.25">
      <c r="A71" t="s">
        <v>32</v>
      </c>
      <c r="B71">
        <v>5.5</v>
      </c>
      <c r="C71" s="7">
        <f>Table1[[#This Row],[Average total all civilian firearms]]*100/Table1[[#This Row],[corrected population 2005]]</f>
        <v>5.5500495540138752</v>
      </c>
      <c r="D71">
        <v>5.6</v>
      </c>
      <c r="E71" s="2">
        <v>560000</v>
      </c>
      <c r="F71" s="4">
        <v>10087100</v>
      </c>
      <c r="G71" s="2">
        <v>10090000</v>
      </c>
    </row>
    <row r="72" spans="1:7" x14ac:dyDescent="0.25">
      <c r="A72" t="s">
        <v>61</v>
      </c>
      <c r="B72">
        <v>30.3</v>
      </c>
      <c r="C72" s="7">
        <f>Table1[[#This Row],[Average total all civilian firearms]]*100/Table1[[#This Row],[corrected population 2005]]</f>
        <v>30.330194719850102</v>
      </c>
      <c r="D72">
        <v>30.3</v>
      </c>
      <c r="E72" s="2">
        <v>90000</v>
      </c>
      <c r="F72" s="2">
        <v>296800</v>
      </c>
      <c r="G72" s="2">
        <v>296734</v>
      </c>
    </row>
    <row r="73" spans="1:7" x14ac:dyDescent="0.25">
      <c r="A73" t="s">
        <v>126</v>
      </c>
      <c r="B73">
        <v>4.2</v>
      </c>
      <c r="C73" s="7">
        <f>Table1[[#This Row],[Average total all civilian firearms]]*100/Table1[[#This Row],[corrected population 2005]]</f>
        <v>4.0816326530612246</v>
      </c>
      <c r="D73">
        <v>4.2</v>
      </c>
      <c r="E73" s="2">
        <v>46000000</v>
      </c>
      <c r="F73" s="2">
        <v>1094583000</v>
      </c>
      <c r="G73" s="2">
        <v>1127000000</v>
      </c>
    </row>
    <row r="74" spans="1:7" x14ac:dyDescent="0.25">
      <c r="A74" t="s">
        <v>171</v>
      </c>
      <c r="B74">
        <v>0.5</v>
      </c>
      <c r="C74" s="7">
        <f>Table1[[#This Row],[Average total all civilian firearms]]*100/Table1[[#This Row],[corrected population 2005]]</f>
        <v>0.44543429844097998</v>
      </c>
      <c r="D74">
        <v>0.5</v>
      </c>
      <c r="E74" s="2">
        <v>1000000</v>
      </c>
      <c r="F74" s="2">
        <v>220558000</v>
      </c>
      <c r="G74" s="2">
        <v>224500000</v>
      </c>
    </row>
    <row r="75" spans="1:7" x14ac:dyDescent="0.25">
      <c r="A75" t="s">
        <v>22</v>
      </c>
      <c r="B75" s="9">
        <v>7.3</v>
      </c>
      <c r="C75" s="7">
        <f>Table1[[#This Row],[Average total all civilian firearms]]*100/Table1[[#This Row],[corrected population 2005]]</f>
        <v>4.9893086243763367</v>
      </c>
      <c r="D75">
        <v>5.0999999999999996</v>
      </c>
      <c r="E75" s="3">
        <v>3500000</v>
      </c>
      <c r="F75" s="4">
        <v>68251100</v>
      </c>
      <c r="G75" s="2">
        <v>70150000</v>
      </c>
    </row>
    <row r="76" spans="1:7" x14ac:dyDescent="0.25">
      <c r="A76" t="s">
        <v>55</v>
      </c>
      <c r="B76">
        <v>34.200000000000003</v>
      </c>
      <c r="C76" s="7">
        <f>Table1[[#This Row],[Average total all civilian firearms]]*100/Table1[[#This Row],[corrected population 2005]]</f>
        <v>35.609934258582911</v>
      </c>
      <c r="D76">
        <v>34.200000000000003</v>
      </c>
      <c r="E76" s="2">
        <v>9750000</v>
      </c>
      <c r="F76" s="2">
        <v>28505900</v>
      </c>
      <c r="G76" s="2">
        <v>27380000</v>
      </c>
    </row>
    <row r="77" spans="1:7" x14ac:dyDescent="0.25">
      <c r="A77" t="s">
        <v>42</v>
      </c>
      <c r="B77">
        <v>8.6</v>
      </c>
      <c r="C77" s="7">
        <f>Table1[[#This Row],[Average total all civilian firearms]]*100/Table1[[#This Row],[corrected population 2005]]</f>
        <v>8.6538461538461533</v>
      </c>
      <c r="D77">
        <v>8.6999999999999993</v>
      </c>
      <c r="E77" s="2">
        <v>360000</v>
      </c>
      <c r="F77" s="4">
        <v>4159100</v>
      </c>
      <c r="G77" s="2">
        <v>4160000</v>
      </c>
    </row>
    <row r="78" spans="1:7" x14ac:dyDescent="0.25">
      <c r="A78" t="s">
        <v>38</v>
      </c>
      <c r="B78">
        <v>7.3</v>
      </c>
      <c r="C78" s="7">
        <f>Table1[[#This Row],[Average total all civilian firearms]]*100/Table1[[#This Row],[corrected population 2005]]</f>
        <v>7.2150072150072146</v>
      </c>
      <c r="D78">
        <v>7.2</v>
      </c>
      <c r="E78" s="2">
        <v>500000</v>
      </c>
      <c r="F78" s="4">
        <v>6923600</v>
      </c>
      <c r="G78" s="2">
        <v>6930000</v>
      </c>
    </row>
    <row r="79" spans="1:7" x14ac:dyDescent="0.25">
      <c r="A79" t="s">
        <v>88</v>
      </c>
      <c r="B79">
        <v>11.9</v>
      </c>
      <c r="C79" s="7">
        <f>Table1[[#This Row],[Average total all civilian firearms]]*100/Table1[[#This Row],[corrected population 2005]]</f>
        <v>12.075211316198034</v>
      </c>
      <c r="D79">
        <v>11.9</v>
      </c>
      <c r="E79" s="2">
        <v>7000000</v>
      </c>
      <c r="F79" s="2">
        <v>58607100</v>
      </c>
      <c r="G79" s="2">
        <v>57970000</v>
      </c>
    </row>
    <row r="80" spans="1:7" x14ac:dyDescent="0.25">
      <c r="A80" t="s">
        <v>21</v>
      </c>
      <c r="B80">
        <v>2.4</v>
      </c>
      <c r="C80" s="7">
        <f>Table1[[#This Row],[Average total all civilian firearms]]*100/Table1[[#This Row],[corrected population 2005]]</f>
        <v>2.3001725129384702</v>
      </c>
      <c r="D80">
        <v>4.7</v>
      </c>
      <c r="E80" s="2">
        <v>400000</v>
      </c>
      <c r="F80" s="3">
        <v>8527800</v>
      </c>
      <c r="G80" s="2">
        <v>17390000</v>
      </c>
    </row>
    <row r="81" spans="1:8" x14ac:dyDescent="0.25">
      <c r="A81" t="s">
        <v>102</v>
      </c>
      <c r="B81">
        <v>8.1</v>
      </c>
      <c r="C81" s="7">
        <f>Table1[[#This Row],[Average total all civilian firearms]]*100/Table1[[#This Row],[corrected population 2005]]</f>
        <v>8.131618759455371</v>
      </c>
      <c r="D81">
        <v>8.1</v>
      </c>
      <c r="E81" s="2">
        <v>215000</v>
      </c>
      <c r="F81" s="2">
        <v>2654500</v>
      </c>
      <c r="G81" s="2">
        <v>2644000</v>
      </c>
    </row>
    <row r="82" spans="1:8" x14ac:dyDescent="0.25">
      <c r="A82" t="s">
        <v>164</v>
      </c>
      <c r="B82">
        <v>0.6</v>
      </c>
      <c r="C82" s="7">
        <f>Table1[[#This Row],[Average total all civilian firearms]]*100/Table1[[#This Row],[corrected population 2005]]</f>
        <v>0.55555555555555558</v>
      </c>
      <c r="D82">
        <v>0.6</v>
      </c>
      <c r="E82" s="2">
        <v>710000</v>
      </c>
      <c r="F82" s="2">
        <v>127565000</v>
      </c>
      <c r="G82" s="2">
        <v>127800000</v>
      </c>
    </row>
    <row r="83" spans="1:8" x14ac:dyDescent="0.25">
      <c r="A83" t="s">
        <v>91</v>
      </c>
      <c r="B83">
        <v>11.5</v>
      </c>
      <c r="C83" s="7">
        <f>Table1[[#This Row],[Average total all civilian firearms]]*100/Table1[[#This Row],[corrected population 2005]]</f>
        <v>11.642949547218629</v>
      </c>
      <c r="D83">
        <v>11.5</v>
      </c>
      <c r="E83" s="2">
        <v>630000</v>
      </c>
      <c r="F83" s="2">
        <v>5473000</v>
      </c>
      <c r="G83" s="2">
        <v>5411000</v>
      </c>
    </row>
    <row r="84" spans="1:8" x14ac:dyDescent="0.25">
      <c r="A84" t="s">
        <v>142</v>
      </c>
      <c r="B84">
        <v>1.3</v>
      </c>
      <c r="C84" s="7">
        <f>Table1[[#This Row],[Average total all civilian firearms]]*100/Table1[[#This Row],[corrected population 2005]]</f>
        <v>1.3201320132013201</v>
      </c>
      <c r="D84">
        <v>1.3</v>
      </c>
      <c r="E84" s="2">
        <v>200000</v>
      </c>
      <c r="F84" s="2">
        <v>15146100</v>
      </c>
      <c r="G84" s="2">
        <v>15150000</v>
      </c>
    </row>
    <row r="85" spans="1:8" x14ac:dyDescent="0.25">
      <c r="A85" t="s">
        <v>34</v>
      </c>
      <c r="B85" s="8">
        <v>6.4</v>
      </c>
      <c r="C85" s="7">
        <f>Table1[[#This Row],[Average total all civilian firearms]]*100/Table1[[#This Row],[corrected population 2005]]</f>
        <v>2.0676166526962838</v>
      </c>
      <c r="D85" s="5">
        <v>6.3</v>
      </c>
      <c r="E85" s="2">
        <v>740000</v>
      </c>
      <c r="F85" s="3">
        <v>11658200</v>
      </c>
      <c r="G85" s="2">
        <v>35790000</v>
      </c>
    </row>
    <row r="86" spans="1:8" x14ac:dyDescent="0.25">
      <c r="A86" t="s">
        <v>165</v>
      </c>
      <c r="B86">
        <v>0.6</v>
      </c>
      <c r="C86" s="7">
        <f>Table1[[#This Row],[Average total all civilian firearms]]*100/Table1[[#This Row],[corrected population 2005]]</f>
        <v>0.54598908021839565</v>
      </c>
      <c r="D86">
        <v>0.6</v>
      </c>
      <c r="E86" s="2">
        <v>130000</v>
      </c>
      <c r="F86" s="2">
        <v>22487700</v>
      </c>
      <c r="G86" s="2">
        <v>23810000</v>
      </c>
    </row>
    <row r="87" spans="1:8" x14ac:dyDescent="0.25">
      <c r="A87" t="s">
        <v>150</v>
      </c>
      <c r="B87">
        <v>1.1000000000000001</v>
      </c>
      <c r="C87" s="7">
        <f>Table1[[#This Row],[Average total all civilian firearms]]*100/Table1[[#This Row],[corrected population 2005]]</f>
        <v>1.05941005400914</v>
      </c>
      <c r="D87">
        <v>1.1000000000000001</v>
      </c>
      <c r="E87" s="2">
        <v>510000</v>
      </c>
      <c r="F87" s="2">
        <v>48294200</v>
      </c>
      <c r="G87" s="2">
        <v>48140000</v>
      </c>
    </row>
    <row r="88" spans="1:8" x14ac:dyDescent="0.25">
      <c r="A88" t="s">
        <v>72</v>
      </c>
      <c r="B88" s="10">
        <v>19.5</v>
      </c>
      <c r="C88" s="7">
        <f>Table1[[#This Row],[Average total all civilian firearms]]*100/Table1[[#This Row],[corrected population 2005]]</f>
        <v>24.325908558030481</v>
      </c>
      <c r="D88">
        <v>19.5</v>
      </c>
      <c r="E88" s="2">
        <v>415000</v>
      </c>
      <c r="F88" s="2">
        <v>2126700</v>
      </c>
      <c r="G88" s="2">
        <v>1706000</v>
      </c>
    </row>
    <row r="89" spans="1:8" x14ac:dyDescent="0.25">
      <c r="A89" t="s">
        <v>63</v>
      </c>
      <c r="B89">
        <v>24.8</v>
      </c>
      <c r="C89" s="7">
        <f>Table1[[#This Row],[Average total all civilian firearms]]*100/Table1[[#This Row],[corrected population 2005]]</f>
        <v>27.439024390243901</v>
      </c>
      <c r="D89">
        <v>24.8</v>
      </c>
      <c r="E89" s="2">
        <v>630000</v>
      </c>
      <c r="F89" s="2">
        <v>2535500</v>
      </c>
      <c r="G89" s="2">
        <v>2296000</v>
      </c>
    </row>
    <row r="90" spans="1:8" x14ac:dyDescent="0.25">
      <c r="A90" t="s">
        <v>155</v>
      </c>
      <c r="B90">
        <v>0.9</v>
      </c>
      <c r="C90" s="7">
        <f>Table1[[#This Row],[Average total all civilian firearms]]*100/Table1[[#This Row],[corrected population 2005]]</f>
        <v>0.87158628704241725</v>
      </c>
      <c r="D90">
        <v>0.9</v>
      </c>
      <c r="E90" s="2">
        <v>45000</v>
      </c>
      <c r="F90" s="2">
        <v>5143500</v>
      </c>
      <c r="G90" s="2">
        <v>5163000</v>
      </c>
    </row>
    <row r="91" spans="1:8" x14ac:dyDescent="0.25">
      <c r="A91" t="s">
        <v>146</v>
      </c>
      <c r="B91">
        <v>1.2</v>
      </c>
      <c r="C91" s="7">
        <f>Table1[[#This Row],[Average total all civilian firearms]]*100/Table1[[#This Row],[corrected population 2005]]</f>
        <v>1.2260404075289242</v>
      </c>
      <c r="D91">
        <v>1.2</v>
      </c>
      <c r="E91" s="2">
        <v>71000</v>
      </c>
      <c r="F91" s="2">
        <v>5924200</v>
      </c>
      <c r="G91" s="2">
        <v>5791000</v>
      </c>
    </row>
    <row r="92" spans="1:8" x14ac:dyDescent="0.25">
      <c r="A92" t="s">
        <v>19</v>
      </c>
      <c r="B92" s="9">
        <v>19</v>
      </c>
      <c r="C92" s="7">
        <f>Table1[[#This Row],[Average total all civilian firearms]]*100/Table1[[#This Row],[corrected population 2005]]</f>
        <v>12.505582849486379</v>
      </c>
      <c r="D92">
        <v>12.2</v>
      </c>
      <c r="E92" s="3">
        <v>280000</v>
      </c>
      <c r="F92" s="4">
        <v>2300500</v>
      </c>
      <c r="G92" s="2">
        <v>2239000</v>
      </c>
    </row>
    <row r="93" spans="1:8" x14ac:dyDescent="0.25">
      <c r="A93" t="s">
        <v>70</v>
      </c>
      <c r="B93">
        <v>21</v>
      </c>
      <c r="C93" s="7">
        <f>Table1[[#This Row],[Average total all civilian firearms]]*100/Table1[[#This Row],[corrected population 2005]]</f>
        <v>18.811136192626034</v>
      </c>
      <c r="D93">
        <v>21</v>
      </c>
      <c r="E93" s="2">
        <v>750000</v>
      </c>
      <c r="F93" s="2">
        <v>3576900</v>
      </c>
      <c r="G93" s="2">
        <v>3987000</v>
      </c>
    </row>
    <row r="94" spans="1:8" x14ac:dyDescent="0.25">
      <c r="A94" t="s">
        <v>9</v>
      </c>
      <c r="B94">
        <v>2.7</v>
      </c>
      <c r="C94" s="7">
        <f>Table1[[#This Row],[Average total all civilian firearms]]*100/Table1[[#This Row],[corrected population 2005]]</f>
        <v>2.4402907580477673</v>
      </c>
      <c r="D94">
        <v>0.6</v>
      </c>
      <c r="E94" s="2">
        <v>47000</v>
      </c>
      <c r="F94" s="3">
        <v>7547600</v>
      </c>
      <c r="G94" s="2">
        <v>1926000</v>
      </c>
    </row>
    <row r="95" spans="1:8" x14ac:dyDescent="0.25">
      <c r="A95" t="s">
        <v>131</v>
      </c>
      <c r="B95">
        <v>1.6</v>
      </c>
      <c r="C95" s="7">
        <f>Table1[[#This Row],[Average total all civilian firearms]]*100/Table1[[#This Row],[corrected population 2005]]</f>
        <v>1.5596330275229358</v>
      </c>
      <c r="D95">
        <v>1.6</v>
      </c>
      <c r="E95" s="2">
        <v>51000</v>
      </c>
      <c r="F95" s="2">
        <v>3283300</v>
      </c>
      <c r="G95" s="2">
        <v>3270000</v>
      </c>
    </row>
    <row r="96" spans="1:8" x14ac:dyDescent="0.25">
      <c r="A96" t="s">
        <v>48</v>
      </c>
      <c r="B96">
        <v>15.5</v>
      </c>
      <c r="C96" s="7">
        <f>Table1[[#This Row],[Average total all civilian firearms]]*100/Table1[[#This Row],[corrected population 2005]]</f>
        <v>16.088666428316053</v>
      </c>
      <c r="D96">
        <v>15.4</v>
      </c>
      <c r="E96" s="2">
        <v>900000</v>
      </c>
      <c r="F96" s="4">
        <v>5853500</v>
      </c>
      <c r="G96" s="2">
        <v>5594000</v>
      </c>
      <c r="H96" t="s">
        <v>178</v>
      </c>
    </row>
    <row r="97" spans="1:7" x14ac:dyDescent="0.25">
      <c r="A97" t="s">
        <v>159</v>
      </c>
      <c r="B97" s="9">
        <v>0.7</v>
      </c>
      <c r="C97" s="7">
        <f>Table1[[#This Row],[Average total all civilian firearms]]*100/Table1[[#This Row],[corrected population 2005]]</f>
        <v>4.0625940415287394</v>
      </c>
      <c r="D97">
        <v>0.7</v>
      </c>
      <c r="E97" s="2">
        <v>135000</v>
      </c>
      <c r="F97" s="3">
        <v>19043400</v>
      </c>
      <c r="G97" s="2">
        <v>3323000</v>
      </c>
    </row>
    <row r="98" spans="1:7" x14ac:dyDescent="0.25">
      <c r="A98" t="s">
        <v>78</v>
      </c>
      <c r="B98">
        <v>15.3</v>
      </c>
      <c r="C98" s="7">
        <f>Table1[[#This Row],[Average total all civilian firearms]]*100/Table1[[#This Row],[corrected population 2005]]</f>
        <v>15.048650136082793</v>
      </c>
      <c r="D98">
        <v>15.3</v>
      </c>
      <c r="E98" s="2">
        <v>70000</v>
      </c>
      <c r="F98" s="2">
        <v>456700</v>
      </c>
      <c r="G98" s="2">
        <v>465158</v>
      </c>
    </row>
    <row r="99" spans="1:7" x14ac:dyDescent="0.25">
      <c r="A99" t="s">
        <v>64</v>
      </c>
      <c r="B99">
        <v>24.1</v>
      </c>
      <c r="C99" s="7">
        <f>Table1[[#This Row],[Average total all civilian firearms]]*100/Table1[[#This Row],[corrected population 2005]]</f>
        <v>23.444976076555022</v>
      </c>
      <c r="D99">
        <v>24.1</v>
      </c>
      <c r="E99" s="2">
        <v>490000</v>
      </c>
      <c r="F99" s="2">
        <v>2034100</v>
      </c>
      <c r="G99" s="2">
        <v>2090000</v>
      </c>
    </row>
    <row r="100" spans="1:7" x14ac:dyDescent="0.25">
      <c r="A100" t="s">
        <v>157</v>
      </c>
      <c r="B100">
        <v>0.8</v>
      </c>
      <c r="C100" s="7">
        <f>Table1[[#This Row],[Average total all civilian firearms]]*100/Table1[[#This Row],[corrected population 2005]]</f>
        <v>0.82012028430836525</v>
      </c>
      <c r="D100">
        <v>0.8</v>
      </c>
      <c r="E100" s="2">
        <v>150000</v>
      </c>
      <c r="F100" s="2">
        <v>18606000</v>
      </c>
      <c r="G100" s="2">
        <v>18290000</v>
      </c>
    </row>
    <row r="101" spans="1:7" x14ac:dyDescent="0.25">
      <c r="A101" t="s">
        <v>160</v>
      </c>
      <c r="B101">
        <v>0.7</v>
      </c>
      <c r="C101" s="7">
        <f>Table1[[#This Row],[Average total all civilian firearms]]*100/Table1[[#This Row],[corrected population 2005]]</f>
        <v>0.71207430340557276</v>
      </c>
      <c r="D101">
        <v>0.7</v>
      </c>
      <c r="E101" s="2">
        <v>92000</v>
      </c>
      <c r="F101" s="2">
        <v>12884000</v>
      </c>
      <c r="G101" s="2">
        <v>12920000</v>
      </c>
    </row>
    <row r="102" spans="1:7" x14ac:dyDescent="0.25">
      <c r="A102" t="s">
        <v>134</v>
      </c>
      <c r="B102">
        <v>1.5</v>
      </c>
      <c r="C102" s="7">
        <f>Table1[[#This Row],[Average total all civilian firearms]]*100/Table1[[#This Row],[corrected population 2005]]</f>
        <v>1.431888544891641</v>
      </c>
      <c r="D102">
        <v>1.5</v>
      </c>
      <c r="E102" s="2">
        <v>370000</v>
      </c>
      <c r="F102" s="2">
        <v>25347400</v>
      </c>
      <c r="G102" s="2">
        <v>25840000</v>
      </c>
    </row>
    <row r="103" spans="1:7" x14ac:dyDescent="0.25">
      <c r="A103" t="s">
        <v>36</v>
      </c>
      <c r="B103">
        <v>6.5</v>
      </c>
      <c r="C103" s="7">
        <f>Table1[[#This Row],[Average total all civilian firearms]]*100/Table1[[#This Row],[corrected population 2005]]</f>
        <v>7.0570207274780223</v>
      </c>
      <c r="D103">
        <v>6.4</v>
      </c>
      <c r="E103" s="2">
        <v>21000</v>
      </c>
      <c r="F103" s="4">
        <v>329200</v>
      </c>
      <c r="G103" s="2">
        <v>297576</v>
      </c>
    </row>
    <row r="104" spans="1:7" x14ac:dyDescent="0.25">
      <c r="A104" t="s">
        <v>151</v>
      </c>
      <c r="B104">
        <v>1.1000000000000001</v>
      </c>
      <c r="C104" s="7">
        <f>Table1[[#This Row],[Average total all civilian firearms]]*100/Table1[[#This Row],[corrected population 2005]]</f>
        <v>1.1976549413735342</v>
      </c>
      <c r="D104">
        <v>1.1000000000000001</v>
      </c>
      <c r="E104" s="2">
        <v>143000</v>
      </c>
      <c r="F104" s="3">
        <v>13518500</v>
      </c>
      <c r="G104" s="2">
        <v>11940000</v>
      </c>
    </row>
    <row r="105" spans="1:7" x14ac:dyDescent="0.25">
      <c r="A105" t="s">
        <v>89</v>
      </c>
      <c r="B105">
        <v>11.9</v>
      </c>
      <c r="C105" s="7">
        <f>Table1[[#This Row],[Average total all civilian firearms]]*100/Table1[[#This Row],[corrected population 2005]]</f>
        <v>11.886071999881139</v>
      </c>
      <c r="D105">
        <v>11.9</v>
      </c>
      <c r="E105" s="2">
        <v>48000</v>
      </c>
      <c r="F105" s="2">
        <v>403500</v>
      </c>
      <c r="G105" s="2">
        <v>403834</v>
      </c>
    </row>
    <row r="106" spans="1:7" x14ac:dyDescent="0.25">
      <c r="A106" t="s">
        <v>132</v>
      </c>
      <c r="B106">
        <v>1.6</v>
      </c>
      <c r="C106" s="7">
        <f>Table1[[#This Row],[Average total all civilian firearms]]*100/Table1[[#This Row],[corrected population 2005]]</f>
        <v>1.589319771137953</v>
      </c>
      <c r="D106">
        <v>1.6</v>
      </c>
      <c r="E106" s="2">
        <v>50000</v>
      </c>
      <c r="F106" s="2">
        <v>3068800</v>
      </c>
      <c r="G106" s="2">
        <v>3146000</v>
      </c>
    </row>
    <row r="107" spans="1:7" x14ac:dyDescent="0.25">
      <c r="A107" t="s">
        <v>39</v>
      </c>
      <c r="B107">
        <v>14.7</v>
      </c>
      <c r="C107" s="7">
        <f>Table1[[#This Row],[Average total all civilian firearms]]*100/Table1[[#This Row],[corrected population 2005]]</f>
        <v>14.481094127111826</v>
      </c>
      <c r="D107">
        <v>14.5</v>
      </c>
      <c r="E107" s="2">
        <v>180000</v>
      </c>
      <c r="F107" s="4">
        <v>1243300</v>
      </c>
      <c r="G107" s="2">
        <v>1243000</v>
      </c>
    </row>
    <row r="108" spans="1:7" x14ac:dyDescent="0.25">
      <c r="A108" t="s">
        <v>80</v>
      </c>
      <c r="B108">
        <v>15</v>
      </c>
      <c r="C108" s="7">
        <f>Table1[[#This Row],[Average total all civilian firearms]]*100/Table1[[#This Row],[corrected population 2005]]</f>
        <v>14.001806684733515</v>
      </c>
      <c r="D108">
        <v>15</v>
      </c>
      <c r="E108" s="2">
        <v>15500000</v>
      </c>
      <c r="F108" s="2">
        <v>103089200</v>
      </c>
      <c r="G108" s="2">
        <v>110700000</v>
      </c>
    </row>
    <row r="109" spans="1:7" x14ac:dyDescent="0.25">
      <c r="A109" t="s">
        <v>107</v>
      </c>
      <c r="B109">
        <v>7.1</v>
      </c>
      <c r="C109" s="7">
        <f>Table1[[#This Row],[Average total all civilian firearms]]*100/Table1[[#This Row],[corrected population 2005]]</f>
        <v>8.3449235048678716</v>
      </c>
      <c r="D109">
        <v>7.1</v>
      </c>
      <c r="E109" s="2">
        <v>300000</v>
      </c>
      <c r="F109" s="2">
        <v>4205800</v>
      </c>
      <c r="G109" s="2">
        <v>3595000</v>
      </c>
    </row>
    <row r="110" spans="1:7" x14ac:dyDescent="0.25">
      <c r="A110" t="s">
        <v>13</v>
      </c>
      <c r="B110">
        <v>1.9</v>
      </c>
      <c r="C110" s="7">
        <f>Table1[[#This Row],[Average total all civilian firearms]]*100/Table1[[#This Row],[corrected population 2005]]</f>
        <v>1.9786307874950535</v>
      </c>
      <c r="D110">
        <v>8.3000000000000007</v>
      </c>
      <c r="E110" s="2">
        <v>50000</v>
      </c>
      <c r="F110" s="3">
        <v>600500</v>
      </c>
      <c r="G110" s="2">
        <v>2527000</v>
      </c>
    </row>
    <row r="111" spans="1:7" x14ac:dyDescent="0.25">
      <c r="A111" t="s">
        <v>65</v>
      </c>
      <c r="B111">
        <v>23.1</v>
      </c>
      <c r="C111" s="7">
        <f>Table1[[#This Row],[Average total all civilian firearms]]*100/Table1[[#This Row],[corrected population 2005]]</f>
        <v>24.357766879932448</v>
      </c>
      <c r="D111">
        <v>23.1</v>
      </c>
      <c r="E111" s="2">
        <v>150000</v>
      </c>
      <c r="F111" s="2">
        <v>650000</v>
      </c>
      <c r="G111" s="2">
        <v>615820</v>
      </c>
    </row>
    <row r="112" spans="1:7" x14ac:dyDescent="0.25">
      <c r="A112" t="s">
        <v>118</v>
      </c>
      <c r="B112">
        <v>5</v>
      </c>
      <c r="C112" s="7">
        <f>Table1[[#This Row],[Average total all civilian firearms]]*100/Table1[[#This Row],[corrected population 2005]]</f>
        <v>4.9784268171257882</v>
      </c>
      <c r="D112">
        <v>5</v>
      </c>
      <c r="E112" s="2">
        <v>1500000</v>
      </c>
      <c r="F112" s="2">
        <v>30168100</v>
      </c>
      <c r="G112" s="2">
        <v>30130000</v>
      </c>
    </row>
    <row r="113" spans="1:7" x14ac:dyDescent="0.25">
      <c r="A113" t="s">
        <v>117</v>
      </c>
      <c r="B113">
        <v>5.0999999999999996</v>
      </c>
      <c r="C113" s="7">
        <f>Table1[[#This Row],[Average total all civilian firearms]]*100/Table1[[#This Row],[corrected population 2005]]</f>
        <v>4.7596382674916704</v>
      </c>
      <c r="D113">
        <v>5.0999999999999996</v>
      </c>
      <c r="E113" s="2">
        <v>1000000</v>
      </c>
      <c r="F113" s="2">
        <v>19792300</v>
      </c>
      <c r="G113" s="2">
        <v>21010000</v>
      </c>
    </row>
    <row r="114" spans="1:7" x14ac:dyDescent="0.25">
      <c r="A114" t="s">
        <v>127</v>
      </c>
      <c r="B114">
        <v>4</v>
      </c>
      <c r="C114" s="7">
        <f>Table1[[#This Row],[Average total all civilian firearms]]*100/Table1[[#This Row],[corrected population 2005]]</f>
        <v>3.9856516540454363</v>
      </c>
      <c r="D114">
        <v>4</v>
      </c>
      <c r="E114" s="2">
        <v>2000000</v>
      </c>
      <c r="F114" s="2">
        <v>50519500</v>
      </c>
      <c r="G114" s="2">
        <v>50180000</v>
      </c>
    </row>
    <row r="115" spans="1:7" x14ac:dyDescent="0.25">
      <c r="A115" t="s">
        <v>35</v>
      </c>
      <c r="B115">
        <v>12.6</v>
      </c>
      <c r="C115" s="7">
        <f>Table1[[#This Row],[Average total all civilian firearms]]*100/Table1[[#This Row],[corrected population 2005]]</f>
        <v>12.826837691169215</v>
      </c>
      <c r="D115">
        <v>12.8</v>
      </c>
      <c r="E115" s="2">
        <v>260000</v>
      </c>
      <c r="F115" s="4">
        <v>2031300</v>
      </c>
      <c r="G115" s="2">
        <v>2027000</v>
      </c>
    </row>
    <row r="116" spans="1:7" x14ac:dyDescent="0.25">
      <c r="A116" t="s">
        <v>158</v>
      </c>
      <c r="B116">
        <v>0.8</v>
      </c>
      <c r="C116" s="7">
        <f>Table1[[#This Row],[Average total all civilian firearms]]*100/Table1[[#This Row],[corrected population 2005]]</f>
        <v>0.81059707394226965</v>
      </c>
      <c r="D116">
        <v>0.8</v>
      </c>
      <c r="E116" s="2">
        <v>205000</v>
      </c>
      <c r="F116" s="2">
        <v>27132700</v>
      </c>
      <c r="G116" s="2">
        <v>25290000</v>
      </c>
    </row>
    <row r="117" spans="1:7" x14ac:dyDescent="0.25">
      <c r="A117" t="s">
        <v>128</v>
      </c>
      <c r="B117">
        <v>3.9</v>
      </c>
      <c r="C117" s="7">
        <f>Table1[[#This Row],[Average total all civilian firearms]]*100/Table1[[#This Row],[corrected population 2005]]</f>
        <v>3.125</v>
      </c>
      <c r="D117">
        <v>3.9</v>
      </c>
      <c r="E117" s="2">
        <v>510000</v>
      </c>
      <c r="F117" s="2">
        <v>13009600</v>
      </c>
      <c r="G117" s="2">
        <v>16320000</v>
      </c>
    </row>
    <row r="118" spans="1:7" x14ac:dyDescent="0.25">
      <c r="A118" t="s">
        <v>66</v>
      </c>
      <c r="B118">
        <v>22.6</v>
      </c>
      <c r="C118" s="7">
        <f>Table1[[#This Row],[Average total all civilian firearms]]*100/Table1[[#This Row],[corrected population 2005]]</f>
        <v>22.375423318819546</v>
      </c>
      <c r="D118">
        <v>22.6</v>
      </c>
      <c r="E118" s="2">
        <v>925000</v>
      </c>
      <c r="F118" s="2">
        <v>4098900</v>
      </c>
      <c r="G118" s="2">
        <v>4134000</v>
      </c>
    </row>
    <row r="119" spans="1:7" x14ac:dyDescent="0.25">
      <c r="A119" t="s">
        <v>105</v>
      </c>
      <c r="B119">
        <v>7.7</v>
      </c>
      <c r="C119" s="7">
        <f>Table1[[#This Row],[Average total all civilian firearms]]*100/Table1[[#This Row],[corrected population 2005]]</f>
        <v>7.2410632447296059</v>
      </c>
      <c r="D119">
        <v>7.7</v>
      </c>
      <c r="E119" s="2">
        <v>395000</v>
      </c>
      <c r="F119" s="2">
        <v>5149400</v>
      </c>
      <c r="G119" s="2">
        <v>5455000</v>
      </c>
    </row>
    <row r="120" spans="1:7" x14ac:dyDescent="0.25">
      <c r="A120" t="s">
        <v>161</v>
      </c>
      <c r="B120">
        <v>0.7</v>
      </c>
      <c r="C120" s="7">
        <f>Table1[[#This Row],[Average total all civilian firearms]]*100/Table1[[#This Row],[corrected population 2005]]</f>
        <v>0.70561456752655538</v>
      </c>
      <c r="D120">
        <v>0.7</v>
      </c>
      <c r="E120" s="2">
        <v>93000</v>
      </c>
      <c r="F120" s="2">
        <v>13957000</v>
      </c>
      <c r="G120" s="2">
        <v>13180000</v>
      </c>
    </row>
    <row r="121" spans="1:7" x14ac:dyDescent="0.25">
      <c r="A121" t="s">
        <v>135</v>
      </c>
      <c r="B121">
        <v>1.5</v>
      </c>
      <c r="C121" s="7">
        <f>Table1[[#This Row],[Average total all civilian firearms]]*100/Table1[[#This Row],[corrected population 2005]]</f>
        <v>1.4326647564469914</v>
      </c>
      <c r="D121">
        <v>1.5</v>
      </c>
      <c r="E121" s="2">
        <v>2000000</v>
      </c>
      <c r="F121" s="2">
        <v>135700000</v>
      </c>
      <c r="G121" s="2">
        <v>139600000</v>
      </c>
    </row>
    <row r="122" spans="1:7" x14ac:dyDescent="0.25">
      <c r="A122" t="s">
        <v>29</v>
      </c>
      <c r="B122">
        <v>31.3</v>
      </c>
      <c r="C122" s="7">
        <f>Table1[[#This Row],[Average total all civilian firearms]]*100/Table1[[#This Row],[corrected population 2005]]</f>
        <v>30.283365779796668</v>
      </c>
      <c r="D122">
        <v>30.3</v>
      </c>
      <c r="E122" s="4">
        <v>1400000</v>
      </c>
      <c r="F122" s="4">
        <v>4623300</v>
      </c>
      <c r="G122" s="2">
        <v>4623000</v>
      </c>
    </row>
    <row r="123" spans="1:7" x14ac:dyDescent="0.25">
      <c r="A123" t="s">
        <v>49</v>
      </c>
      <c r="B123">
        <v>25.4</v>
      </c>
      <c r="C123" s="7">
        <f>Table1[[#This Row],[Average total all civilian firearms]]*100/Table1[[#This Row],[corrected population 2005]]</f>
        <v>25.773195876288661</v>
      </c>
      <c r="D123">
        <v>25.3</v>
      </c>
      <c r="E123" s="2">
        <v>650000</v>
      </c>
      <c r="F123" s="4">
        <v>2567000</v>
      </c>
      <c r="G123" s="2">
        <v>2522000</v>
      </c>
    </row>
    <row r="124" spans="1:7" x14ac:dyDescent="0.25">
      <c r="A124" t="s">
        <v>90</v>
      </c>
      <c r="B124">
        <v>11.6</v>
      </c>
      <c r="C124" s="7">
        <f>Table1[[#This Row],[Average total all civilian firearms]]*100/Table1[[#This Row],[corrected population 2005]]</f>
        <v>11.39240506329114</v>
      </c>
      <c r="D124">
        <v>11.6</v>
      </c>
      <c r="E124" s="2">
        <v>18000000</v>
      </c>
      <c r="F124" s="2">
        <v>155772000</v>
      </c>
      <c r="G124" s="2">
        <v>158000000</v>
      </c>
    </row>
    <row r="125" spans="1:7" x14ac:dyDescent="0.25">
      <c r="A125" t="s">
        <v>7</v>
      </c>
      <c r="B125" s="9">
        <v>3.4</v>
      </c>
      <c r="C125" s="7">
        <f>Table1[[#This Row],[Average total all civilian firearms]]*100/Table1[[#This Row],[corrected population 2005]]</f>
        <v>3.7650602409638556</v>
      </c>
      <c r="D125">
        <v>0.4</v>
      </c>
      <c r="E125" s="2">
        <v>125000</v>
      </c>
      <c r="F125" s="3">
        <v>30946700</v>
      </c>
      <c r="G125" s="2">
        <v>3320000</v>
      </c>
    </row>
    <row r="126" spans="1:7" x14ac:dyDescent="0.25">
      <c r="A126" t="s">
        <v>69</v>
      </c>
      <c r="B126">
        <v>21.7</v>
      </c>
      <c r="C126" s="7">
        <f>Table1[[#This Row],[Average total all civilian firearms]]*100/Table1[[#This Row],[corrected population 2005]]</f>
        <v>20.796197266785502</v>
      </c>
      <c r="D126">
        <v>21.7</v>
      </c>
      <c r="E126" s="2">
        <v>700000</v>
      </c>
      <c r="F126" s="2">
        <v>3231500</v>
      </c>
      <c r="G126" s="2">
        <v>3366000</v>
      </c>
    </row>
    <row r="127" spans="1:7" x14ac:dyDescent="0.25">
      <c r="A127" t="s">
        <v>147</v>
      </c>
      <c r="B127">
        <v>1.2</v>
      </c>
      <c r="C127" s="7">
        <f>Table1[[#This Row],[Average total all civilian firearms]]*100/Table1[[#This Row],[corrected population 2005]]</f>
        <v>1.1646981627296589</v>
      </c>
      <c r="D127">
        <v>1.2</v>
      </c>
      <c r="E127" s="2">
        <v>71000</v>
      </c>
      <c r="F127" s="2">
        <v>5887200</v>
      </c>
      <c r="G127" s="2">
        <v>6096000</v>
      </c>
    </row>
    <row r="128" spans="1:7" x14ac:dyDescent="0.25">
      <c r="A128" t="s">
        <v>76</v>
      </c>
      <c r="B128">
        <v>17</v>
      </c>
      <c r="C128" s="7">
        <f>Table1[[#This Row],[Average total all civilian firearms]]*100/Table1[[#This Row],[corrected population 2005]]</f>
        <v>16.937669376693766</v>
      </c>
      <c r="D128">
        <v>17</v>
      </c>
      <c r="E128" s="2">
        <v>1000000</v>
      </c>
      <c r="F128" s="2">
        <v>5898700</v>
      </c>
      <c r="G128" s="2">
        <v>5904000</v>
      </c>
    </row>
    <row r="129" spans="1:7" x14ac:dyDescent="0.25">
      <c r="A129" t="s">
        <v>73</v>
      </c>
      <c r="B129" s="9">
        <v>18.8</v>
      </c>
      <c r="C129" s="7">
        <f>Table1[[#This Row],[Average total all civilian firearms]]*100/Table1[[#This Row],[corrected population 2005]]</f>
        <v>2.7056277056277058</v>
      </c>
      <c r="D129">
        <v>18.8</v>
      </c>
      <c r="E129" s="2">
        <v>750000</v>
      </c>
      <c r="F129" s="3">
        <v>3998900</v>
      </c>
      <c r="G129" s="2">
        <v>27720000</v>
      </c>
    </row>
    <row r="130" spans="1:7" x14ac:dyDescent="0.25">
      <c r="A130" t="s">
        <v>121</v>
      </c>
      <c r="B130">
        <v>4.7</v>
      </c>
      <c r="C130" s="7">
        <f>Table1[[#This Row],[Average total all civilian firearms]]*100/Table1[[#This Row],[corrected population 2005]]</f>
        <v>4.5443952458634351</v>
      </c>
      <c r="D130">
        <v>4.7</v>
      </c>
      <c r="E130" s="2">
        <v>3900000</v>
      </c>
      <c r="F130" s="2">
        <v>83054500</v>
      </c>
      <c r="G130" s="2">
        <v>85820000</v>
      </c>
    </row>
    <row r="131" spans="1:7" x14ac:dyDescent="0.25">
      <c r="A131" t="s">
        <v>143</v>
      </c>
      <c r="B131">
        <v>1.3</v>
      </c>
      <c r="C131" s="7">
        <f>Table1[[#This Row],[Average total all civilian firearms]]*100/Table1[[#This Row],[corrected population 2005]]</f>
        <v>1.3361278490961488</v>
      </c>
      <c r="D131">
        <v>1.3</v>
      </c>
      <c r="E131" s="2">
        <v>510000</v>
      </c>
      <c r="F131" s="2">
        <v>38165500</v>
      </c>
      <c r="G131" s="2">
        <v>38170000</v>
      </c>
    </row>
    <row r="132" spans="1:7" x14ac:dyDescent="0.25">
      <c r="A132" t="s">
        <v>101</v>
      </c>
      <c r="B132">
        <v>8.5</v>
      </c>
      <c r="C132" s="7">
        <f>Table1[[#This Row],[Average total all civilian firearms]]*100/Table1[[#This Row],[corrected population 2005]]</f>
        <v>8.5714285714285712</v>
      </c>
      <c r="D132">
        <v>8.5</v>
      </c>
      <c r="E132" s="2">
        <v>900000</v>
      </c>
      <c r="F132" s="2">
        <v>10549500</v>
      </c>
      <c r="G132" s="2">
        <v>10500000</v>
      </c>
    </row>
    <row r="133" spans="1:7" x14ac:dyDescent="0.25">
      <c r="A133" t="s">
        <v>15</v>
      </c>
      <c r="B133" s="8">
        <v>19.2</v>
      </c>
      <c r="C133" s="7">
        <f>Table1[[#This Row],[Average total all civilian firearms]]*100/Table1[[#This Row],[corrected population 2005]]</f>
        <v>63.337307391138623</v>
      </c>
      <c r="D133">
        <v>64</v>
      </c>
      <c r="E133" s="3">
        <v>520100</v>
      </c>
      <c r="F133" s="4">
        <v>812900</v>
      </c>
      <c r="G133" s="2">
        <v>821159</v>
      </c>
    </row>
    <row r="134" spans="1:7" x14ac:dyDescent="0.25">
      <c r="A134" t="s">
        <v>162</v>
      </c>
      <c r="B134">
        <v>0.7</v>
      </c>
      <c r="C134" s="7">
        <f>Table1[[#This Row],[Average total all civilian firearms]]*100/Table1[[#This Row],[corrected population 2005]]</f>
        <v>0.75046904315196994</v>
      </c>
      <c r="D134">
        <v>0.7</v>
      </c>
      <c r="E134" s="2">
        <v>160000</v>
      </c>
      <c r="F134" s="2">
        <v>21634400</v>
      </c>
      <c r="G134" s="2">
        <v>21320000</v>
      </c>
    </row>
    <row r="135" spans="1:7" x14ac:dyDescent="0.25">
      <c r="A135" t="s">
        <v>99</v>
      </c>
      <c r="B135">
        <v>8.9</v>
      </c>
      <c r="C135" s="7">
        <f>Table1[[#This Row],[Average total all civilian firearms]]*100/Table1[[#This Row],[corrected population 2005]]</f>
        <v>8.9098532494758906</v>
      </c>
      <c r="D135">
        <v>8.9</v>
      </c>
      <c r="E135" s="2">
        <v>12750000</v>
      </c>
      <c r="F135" s="2">
        <v>143113700</v>
      </c>
      <c r="G135" s="2">
        <v>143100000</v>
      </c>
    </row>
    <row r="136" spans="1:7" x14ac:dyDescent="0.25">
      <c r="A136" t="s">
        <v>166</v>
      </c>
      <c r="B136">
        <v>0.6</v>
      </c>
      <c r="C136" s="7">
        <f>Table1[[#This Row],[Average total all civilian firearms]]*100/Table1[[#This Row],[corrected population 2005]]</f>
        <v>0.61512355498992466</v>
      </c>
      <c r="D136">
        <v>0.6</v>
      </c>
      <c r="E136" s="2">
        <v>58000</v>
      </c>
      <c r="F136" s="2">
        <v>9037700</v>
      </c>
      <c r="G136" s="2">
        <v>9429000</v>
      </c>
    </row>
    <row r="137" spans="1:7" x14ac:dyDescent="0.25">
      <c r="A137" t="s">
        <v>23</v>
      </c>
      <c r="B137" s="9">
        <v>35</v>
      </c>
      <c r="C137" s="7">
        <f>Table1[[#This Row],[Average total all civilian firearms]]*100/Table1[[#This Row],[corrected population 2005]]</f>
        <v>24.301336573511541</v>
      </c>
      <c r="D137">
        <v>26</v>
      </c>
      <c r="E137" s="3">
        <v>6000000</v>
      </c>
      <c r="F137" s="4">
        <v>23119000</v>
      </c>
      <c r="G137" s="2">
        <v>24690000</v>
      </c>
    </row>
    <row r="138" spans="1:7" x14ac:dyDescent="0.25">
      <c r="A138" t="s">
        <v>129</v>
      </c>
      <c r="B138">
        <v>2</v>
      </c>
      <c r="C138" s="7">
        <f>Table1[[#This Row],[Average total all civilian firearms]]*100/Table1[[#This Row],[corrected population 2005]]</f>
        <v>2.0408163265306123</v>
      </c>
      <c r="D138">
        <v>2</v>
      </c>
      <c r="E138" s="2">
        <v>230000</v>
      </c>
      <c r="F138" s="2">
        <v>11668500</v>
      </c>
      <c r="G138" s="2">
        <v>11270000</v>
      </c>
    </row>
    <row r="139" spans="1:7" x14ac:dyDescent="0.25">
      <c r="A139" t="s">
        <v>54</v>
      </c>
      <c r="B139" s="10">
        <v>37.799999999999997</v>
      </c>
      <c r="C139" s="7">
        <f>Table1[[#This Row],[Average total all civilian firearms]]*100/Table1[[#This Row],[corrected population 2005]]</f>
        <v>40.989114366348609</v>
      </c>
      <c r="D139">
        <v>37.799999999999997</v>
      </c>
      <c r="E139" s="2">
        <v>3050000</v>
      </c>
      <c r="F139" s="2">
        <v>8064300</v>
      </c>
      <c r="G139" s="2">
        <v>7441000</v>
      </c>
    </row>
    <row r="140" spans="1:7" x14ac:dyDescent="0.25">
      <c r="A140" t="s">
        <v>114</v>
      </c>
      <c r="B140">
        <v>5.4</v>
      </c>
      <c r="C140" s="7">
        <f>Table1[[#This Row],[Average total all civilian firearms]]*100/Table1[[#This Row],[corrected population 2005]]</f>
        <v>5.5488540410132687</v>
      </c>
      <c r="D140">
        <v>5.4</v>
      </c>
      <c r="E140" s="2">
        <v>4600</v>
      </c>
      <c r="F140" s="2">
        <v>84500</v>
      </c>
      <c r="G140" s="2">
        <v>82900</v>
      </c>
    </row>
    <row r="141" spans="1:7" x14ac:dyDescent="0.25">
      <c r="A141" t="s">
        <v>167</v>
      </c>
      <c r="B141">
        <v>0.6</v>
      </c>
      <c r="C141" s="7">
        <f>Table1[[#This Row],[Average total all civilian firearms]]*100/Table1[[#This Row],[corrected population 2005]]</f>
        <v>0.6640625</v>
      </c>
      <c r="D141">
        <v>0.6</v>
      </c>
      <c r="E141" s="2">
        <v>34000</v>
      </c>
      <c r="F141" s="2">
        <v>5525500</v>
      </c>
      <c r="G141" s="2">
        <v>5120000</v>
      </c>
    </row>
    <row r="142" spans="1:7" x14ac:dyDescent="0.25">
      <c r="A142" t="s">
        <v>172</v>
      </c>
      <c r="B142">
        <v>0.5</v>
      </c>
      <c r="C142" s="7">
        <f>Table1[[#This Row],[Average total all civilian firearms]]*100/Table1[[#This Row],[corrected population 2005]]</f>
        <v>0.51570557899671821</v>
      </c>
      <c r="D142">
        <v>0.5</v>
      </c>
      <c r="E142" s="2">
        <v>22000</v>
      </c>
      <c r="F142" s="2">
        <v>4341800</v>
      </c>
      <c r="G142" s="2">
        <v>4266000</v>
      </c>
    </row>
    <row r="143" spans="1:7" x14ac:dyDescent="0.25">
      <c r="A143" t="s">
        <v>41</v>
      </c>
      <c r="B143">
        <v>8.3000000000000007</v>
      </c>
      <c r="C143" s="7">
        <f>Table1[[#This Row],[Average total all civilian firearms]]*100/Table1[[#This Row],[corrected population 2005]]</f>
        <v>8.3752093802345051</v>
      </c>
      <c r="D143">
        <v>8.4</v>
      </c>
      <c r="E143" s="2">
        <v>450000</v>
      </c>
      <c r="F143" s="4">
        <v>5387000</v>
      </c>
      <c r="G143" s="2">
        <v>5373000</v>
      </c>
    </row>
    <row r="144" spans="1:7" x14ac:dyDescent="0.25">
      <c r="A144" t="s">
        <v>82</v>
      </c>
      <c r="B144">
        <v>13.5</v>
      </c>
      <c r="C144" s="7">
        <f>Table1[[#This Row],[Average total all civilian firearms]]*100/Table1[[#This Row],[corrected population 2005]]</f>
        <v>13.5</v>
      </c>
      <c r="D144">
        <v>13.5</v>
      </c>
      <c r="E144" s="2">
        <v>270000</v>
      </c>
      <c r="F144" s="2">
        <v>2000500</v>
      </c>
      <c r="G144" s="2">
        <v>2000000</v>
      </c>
    </row>
    <row r="145" spans="1:12" x14ac:dyDescent="0.25">
      <c r="A145" t="s">
        <v>175</v>
      </c>
      <c r="B145">
        <v>0.4</v>
      </c>
      <c r="C145" s="7">
        <f>Table1[[#This Row],[Average total all civilian firearms]]*100/Table1[[#This Row],[corrected population 2005]]</f>
        <v>0.38354506441426278</v>
      </c>
      <c r="D145">
        <v>0.4</v>
      </c>
      <c r="E145" s="2">
        <v>1800</v>
      </c>
      <c r="F145" s="2">
        <v>477800</v>
      </c>
      <c r="G145" s="2">
        <v>469306</v>
      </c>
      <c r="K145" t="s">
        <v>187</v>
      </c>
    </row>
    <row r="146" spans="1:12" x14ac:dyDescent="0.25">
      <c r="A146" t="s">
        <v>97</v>
      </c>
      <c r="B146">
        <v>9.1</v>
      </c>
      <c r="C146" s="7">
        <f>Table1[[#This Row],[Average total all civilian firearms]]*100/Table1[[#This Row],[corrected population 2005]]</f>
        <v>8.8579189795677333</v>
      </c>
      <c r="D146">
        <v>9.1</v>
      </c>
      <c r="E146" s="2">
        <v>750000</v>
      </c>
      <c r="F146" s="2">
        <v>8227900</v>
      </c>
      <c r="G146" s="2">
        <v>8467000</v>
      </c>
    </row>
    <row r="147" spans="1:12" x14ac:dyDescent="0.25">
      <c r="A147" t="s">
        <v>85</v>
      </c>
      <c r="B147">
        <v>12.7</v>
      </c>
      <c r="C147" s="7">
        <f>Table1[[#This Row],[Average total all civilian firearms]]*100/Table1[[#This Row],[corrected population 2005]]</f>
        <v>12.489504617968095</v>
      </c>
      <c r="D147">
        <v>12.7</v>
      </c>
      <c r="E147" s="2">
        <v>5950000</v>
      </c>
      <c r="F147" s="2">
        <v>46888200</v>
      </c>
      <c r="G147" s="2">
        <v>47640000</v>
      </c>
      <c r="H147">
        <f>SUM(19000/47640000)*100000</f>
        <v>39.882451721242653</v>
      </c>
      <c r="J147" t="s">
        <v>185</v>
      </c>
      <c r="K147" t="s">
        <v>186</v>
      </c>
      <c r="L147" t="s">
        <v>184</v>
      </c>
    </row>
    <row r="148" spans="1:12" x14ac:dyDescent="0.25">
      <c r="A148" t="s">
        <v>94</v>
      </c>
      <c r="B148">
        <v>10.4</v>
      </c>
      <c r="C148" s="7">
        <f>Table1[[#This Row],[Average total all civilian firearms]]*100/Table1[[#This Row],[corrected population 2005]]</f>
        <v>10.201768306506461</v>
      </c>
      <c r="D148">
        <v>10.4</v>
      </c>
      <c r="E148" s="2">
        <v>4500000</v>
      </c>
      <c r="F148" s="2">
        <v>43398200</v>
      </c>
      <c r="G148" s="2">
        <v>44110000</v>
      </c>
    </row>
    <row r="149" spans="1:12" x14ac:dyDescent="0.25">
      <c r="A149" t="s">
        <v>136</v>
      </c>
      <c r="B149">
        <v>1.5</v>
      </c>
      <c r="C149" s="7">
        <f>Table1[[#This Row],[Average total all civilian firearms]]*100/Table1[[#This Row],[corrected population 2005]]</f>
        <v>1.5274949083503055</v>
      </c>
      <c r="D149">
        <v>1.5</v>
      </c>
      <c r="E149" s="2">
        <v>300000</v>
      </c>
      <c r="F149" s="2">
        <v>19625400</v>
      </c>
      <c r="G149" s="2">
        <v>19640000</v>
      </c>
    </row>
    <row r="150" spans="1:12" x14ac:dyDescent="0.25">
      <c r="A150" t="s">
        <v>113</v>
      </c>
      <c r="B150">
        <v>5.5</v>
      </c>
      <c r="C150" s="7">
        <f>Table1[[#This Row],[Average total all civilian firearms]]*100/Table1[[#This Row],[corrected population 2005]]</f>
        <v>6.3311174422285532</v>
      </c>
      <c r="D150">
        <v>5.5</v>
      </c>
      <c r="E150" s="2">
        <v>2000000</v>
      </c>
      <c r="F150" s="2">
        <v>36233000</v>
      </c>
      <c r="G150" s="2">
        <v>31590000</v>
      </c>
    </row>
    <row r="151" spans="1:12" x14ac:dyDescent="0.25">
      <c r="A151" t="s">
        <v>83</v>
      </c>
      <c r="B151">
        <v>13.4</v>
      </c>
      <c r="C151" s="7">
        <f>Table1[[#This Row],[Average total all civilian firearms]]*100/Table1[[#This Row],[corrected population 2005]]</f>
        <v>12.011458931820957</v>
      </c>
      <c r="D151">
        <v>13.4</v>
      </c>
      <c r="E151" s="2">
        <v>60000</v>
      </c>
      <c r="F151" s="2">
        <v>449300</v>
      </c>
      <c r="G151" s="2">
        <v>499523</v>
      </c>
    </row>
    <row r="152" spans="1:12" x14ac:dyDescent="0.25">
      <c r="A152" t="s">
        <v>109</v>
      </c>
      <c r="B152">
        <v>6.4</v>
      </c>
      <c r="C152" s="7">
        <f>Table1[[#This Row],[Average total all civilian firearms]]*100/Table1[[#This Row],[corrected population 2005]]</f>
        <v>6.5158371040723981</v>
      </c>
      <c r="D152">
        <v>6.4</v>
      </c>
      <c r="E152" s="2">
        <v>72000</v>
      </c>
      <c r="F152" s="2">
        <v>1131000</v>
      </c>
      <c r="G152" s="2">
        <v>1105000</v>
      </c>
    </row>
    <row r="153" spans="1:12" x14ac:dyDescent="0.25">
      <c r="A153" t="s">
        <v>31</v>
      </c>
      <c r="B153">
        <v>31.6</v>
      </c>
      <c r="C153" s="7">
        <f>Table1[[#This Row],[Average total all civilian firearms]]*100/Table1[[#This Row],[corrected population 2005]]</f>
        <v>31.007751937984494</v>
      </c>
      <c r="D153">
        <v>31</v>
      </c>
      <c r="E153" s="4">
        <v>2800000</v>
      </c>
      <c r="F153" s="4">
        <v>9024100</v>
      </c>
      <c r="G153" s="2">
        <v>9030000</v>
      </c>
    </row>
    <row r="154" spans="1:12" x14ac:dyDescent="0.25">
      <c r="A154" t="s">
        <v>53</v>
      </c>
      <c r="B154">
        <v>45.7</v>
      </c>
      <c r="C154" s="7">
        <f>Table1[[#This Row],[Average total all civilian firearms]]*100/Table1[[#This Row],[corrected population 2005]]</f>
        <v>45.717359150194973</v>
      </c>
      <c r="D154">
        <v>45.7</v>
      </c>
      <c r="E154" s="2">
        <v>3400000</v>
      </c>
      <c r="F154" s="2">
        <v>7437100</v>
      </c>
      <c r="G154" s="2">
        <v>7437000</v>
      </c>
    </row>
    <row r="155" spans="1:12" x14ac:dyDescent="0.25">
      <c r="A155" t="s">
        <v>14</v>
      </c>
      <c r="B155">
        <v>3.9</v>
      </c>
      <c r="C155" s="7">
        <f>Table1[[#This Row],[Average total all civilian firearms]]*100/Table1[[#This Row],[corrected population 2005]]</f>
        <v>4.0451293340671439</v>
      </c>
      <c r="D155">
        <v>15.2</v>
      </c>
      <c r="E155" s="2">
        <v>735000</v>
      </c>
      <c r="F155" s="3">
        <v>4833300</v>
      </c>
      <c r="G155" s="2">
        <v>18170000</v>
      </c>
    </row>
    <row r="156" spans="1:12" x14ac:dyDescent="0.25">
      <c r="A156" t="s">
        <v>123</v>
      </c>
      <c r="B156">
        <v>4.4000000000000004</v>
      </c>
      <c r="C156" s="7">
        <f>Table1[[#This Row],[Average total all civilian firearms]]*100/Table1[[#This Row],[corrected population 2005]]</f>
        <v>3.1932616101816862</v>
      </c>
      <c r="D156">
        <v>4.4000000000000004</v>
      </c>
      <c r="E156" s="2">
        <v>725000</v>
      </c>
      <c r="F156" s="2">
        <v>16319900</v>
      </c>
      <c r="G156" s="2">
        <v>22704059</v>
      </c>
    </row>
    <row r="157" spans="1:12" x14ac:dyDescent="0.25">
      <c r="A157" t="s">
        <v>153</v>
      </c>
      <c r="B157">
        <v>1</v>
      </c>
      <c r="C157" s="7">
        <f>Table1[[#This Row],[Average total all civilian firearms]]*100/Table1[[#This Row],[corrected population 2005]]</f>
        <v>0.9550396708786365</v>
      </c>
      <c r="D157">
        <v>1</v>
      </c>
      <c r="E157" s="2">
        <v>65000</v>
      </c>
      <c r="F157" s="2">
        <v>6506100</v>
      </c>
      <c r="G157" s="2">
        <v>6806000</v>
      </c>
    </row>
    <row r="158" spans="1:12" x14ac:dyDescent="0.25">
      <c r="A158" t="s">
        <v>139</v>
      </c>
      <c r="B158">
        <v>1.4</v>
      </c>
      <c r="C158" s="7">
        <f>Table1[[#This Row],[Average total all civilian firearms]]*100/Table1[[#This Row],[corrected population 2005]]</f>
        <v>1.4167954662545079</v>
      </c>
      <c r="D158">
        <v>1.4</v>
      </c>
      <c r="E158" s="2">
        <v>550000</v>
      </c>
      <c r="F158" s="2">
        <v>38328800</v>
      </c>
      <c r="G158" s="2">
        <v>38820000</v>
      </c>
    </row>
    <row r="159" spans="1:12" x14ac:dyDescent="0.25">
      <c r="A159" t="s">
        <v>77</v>
      </c>
      <c r="B159">
        <v>15.6</v>
      </c>
      <c r="C159" s="7">
        <f>Table1[[#This Row],[Average total all civilian firearms]]*100/Table1[[#This Row],[corrected population 2005]]</f>
        <v>15.253203172666259</v>
      </c>
      <c r="D159">
        <v>15.6</v>
      </c>
      <c r="E159" s="2">
        <v>10000000</v>
      </c>
      <c r="F159" s="2">
        <v>64232800</v>
      </c>
      <c r="G159" s="2">
        <v>65560000</v>
      </c>
    </row>
    <row r="160" spans="1:12" x14ac:dyDescent="0.25">
      <c r="A160" t="s">
        <v>154</v>
      </c>
      <c r="B160">
        <v>1</v>
      </c>
      <c r="C160" s="7">
        <f>Table1[[#This Row],[Average total all civilian firearms]]*100/Table1[[#This Row],[corrected population 2005]]</f>
        <v>1.0830324909747293</v>
      </c>
      <c r="D160">
        <v>1</v>
      </c>
      <c r="E160" s="2">
        <v>60000</v>
      </c>
      <c r="F160" s="2">
        <v>6145000</v>
      </c>
      <c r="G160" s="2">
        <v>5540000</v>
      </c>
    </row>
    <row r="161" spans="1:7" x14ac:dyDescent="0.25">
      <c r="A161" t="s">
        <v>98</v>
      </c>
      <c r="B161">
        <v>9.1</v>
      </c>
      <c r="C161" s="7" t="e">
        <f>Table1[[#This Row],[Average total all civilian firearms]]*100/Table1[[#This Row],[corrected population 2005]]</f>
        <v>#DIV/0!</v>
      </c>
      <c r="D161">
        <v>9.1</v>
      </c>
      <c r="E161" s="2">
        <v>48500</v>
      </c>
      <c r="F161" s="2">
        <v>533500</v>
      </c>
    </row>
    <row r="162" spans="1:7" x14ac:dyDescent="0.25">
      <c r="A162" t="s">
        <v>133</v>
      </c>
      <c r="B162">
        <v>1.6</v>
      </c>
      <c r="C162" s="7">
        <f>Table1[[#This Row],[Average total all civilian firearms]]*100/Table1[[#This Row],[corrected population 2005]]</f>
        <v>1.6191210485736314</v>
      </c>
      <c r="D162">
        <v>1.6</v>
      </c>
      <c r="E162" s="2">
        <v>21000</v>
      </c>
      <c r="F162" s="2">
        <v>1305300</v>
      </c>
      <c r="G162" s="2">
        <v>1297000</v>
      </c>
    </row>
    <row r="163" spans="1:7" x14ac:dyDescent="0.25">
      <c r="A163" t="s">
        <v>177</v>
      </c>
      <c r="B163">
        <v>0.1</v>
      </c>
      <c r="C163" s="7">
        <f>Table1[[#This Row],[Average total all civilian firearms]]*100/Table1[[#This Row],[corrected population 2005]]</f>
        <v>8.9730807577268201E-2</v>
      </c>
      <c r="D163">
        <v>0.1</v>
      </c>
      <c r="E163" s="2">
        <v>9000</v>
      </c>
      <c r="F163" s="2">
        <v>10029000</v>
      </c>
      <c r="G163" s="2">
        <v>10030000</v>
      </c>
    </row>
    <row r="164" spans="1:7" x14ac:dyDescent="0.25">
      <c r="A164" t="s">
        <v>86</v>
      </c>
      <c r="B164">
        <v>12.5</v>
      </c>
      <c r="C164" s="7">
        <f>Table1[[#This Row],[Average total all civilian firearms]]*100/Table1[[#This Row],[corrected population 2005]]</f>
        <v>13.286093888396811</v>
      </c>
      <c r="D164">
        <v>12.5</v>
      </c>
      <c r="E164" s="2">
        <v>9000000</v>
      </c>
      <c r="F164" s="2">
        <v>72065000</v>
      </c>
      <c r="G164" s="2">
        <v>67740000</v>
      </c>
    </row>
    <row r="165" spans="1:7" x14ac:dyDescent="0.25">
      <c r="A165" t="s">
        <v>5</v>
      </c>
      <c r="B165">
        <v>3.8</v>
      </c>
      <c r="C165" s="7">
        <f>Table1[[#This Row],[Average total all civilian firearms]]*100/Table1[[#This Row],[corrected population 2005]]</f>
        <v>3.7910699241786014</v>
      </c>
      <c r="D165">
        <v>0.2</v>
      </c>
      <c r="E165" s="2">
        <v>180000</v>
      </c>
      <c r="F165" s="3">
        <v>74032900</v>
      </c>
      <c r="G165" s="2">
        <v>4748000</v>
      </c>
    </row>
    <row r="166" spans="1:7" x14ac:dyDescent="0.25">
      <c r="A166" t="s">
        <v>68</v>
      </c>
      <c r="B166">
        <v>22.1</v>
      </c>
      <c r="C166" s="7">
        <f>Table1[[#This Row],[Average total all civilian firearms]]*100/Table1[[#This Row],[corrected population 2005]]</f>
        <v>24.102193299590262</v>
      </c>
      <c r="D166">
        <v>22.1</v>
      </c>
      <c r="E166" s="2">
        <v>1000000</v>
      </c>
      <c r="F166" s="2">
        <v>4533200</v>
      </c>
      <c r="G166" s="2">
        <v>4149000</v>
      </c>
    </row>
    <row r="167" spans="1:7" x14ac:dyDescent="0.25">
      <c r="A167" t="s">
        <v>140</v>
      </c>
      <c r="B167">
        <v>1.4</v>
      </c>
      <c r="C167" s="7">
        <f>Table1[[#This Row],[Average total all civilian firearms]]*100/Table1[[#This Row],[corrected population 2005]]</f>
        <v>1.392757660167131</v>
      </c>
      <c r="D167">
        <v>1.4</v>
      </c>
      <c r="E167" s="2">
        <v>400000</v>
      </c>
      <c r="F167" s="2">
        <v>28816300</v>
      </c>
      <c r="G167" s="2">
        <v>28720000</v>
      </c>
    </row>
    <row r="168" spans="1:7" x14ac:dyDescent="0.25">
      <c r="A168" t="s">
        <v>108</v>
      </c>
      <c r="B168">
        <v>6.6</v>
      </c>
      <c r="C168" s="7">
        <f>Table1[[#This Row],[Average total all civilian firearms]]*100/Table1[[#This Row],[corrected population 2005]]</f>
        <v>6.5803438760348119</v>
      </c>
      <c r="D168">
        <v>6.6</v>
      </c>
      <c r="E168" s="2">
        <v>3100000</v>
      </c>
      <c r="F168" s="2">
        <v>47075300</v>
      </c>
      <c r="G168" s="2">
        <v>47110000</v>
      </c>
    </row>
    <row r="169" spans="1:7" x14ac:dyDescent="0.25">
      <c r="A169" t="s">
        <v>180</v>
      </c>
      <c r="C169" s="7">
        <f>Table1[[#This Row],[Average total all civilian firearms]]*100/Table1[[#This Row],[corrected population 2005]]</f>
        <v>0</v>
      </c>
      <c r="E169" s="2"/>
      <c r="F169" s="2"/>
      <c r="G169" s="2">
        <v>60400000</v>
      </c>
    </row>
    <row r="170" spans="1:7" x14ac:dyDescent="0.25">
      <c r="A170" t="s">
        <v>51</v>
      </c>
      <c r="B170">
        <v>88.8</v>
      </c>
      <c r="C170" s="7">
        <f>Table1[[#This Row],[Average total all civilian firearms]]*100/Table1[[#This Row],[corrected population 2005]]</f>
        <v>91.370558375634516</v>
      </c>
      <c r="D170">
        <v>88.8</v>
      </c>
      <c r="E170" s="2">
        <v>270000000</v>
      </c>
      <c r="F170" s="2">
        <v>304201200</v>
      </c>
      <c r="G170" s="2">
        <v>295500000</v>
      </c>
    </row>
    <row r="171" spans="1:7" x14ac:dyDescent="0.25">
      <c r="A171" t="s">
        <v>56</v>
      </c>
      <c r="B171">
        <v>31.8</v>
      </c>
      <c r="C171" s="7">
        <f>Table1[[#This Row],[Average total all civilian firearms]]*100/Table1[[#This Row],[corrected population 2005]]</f>
        <v>33.082706766917291</v>
      </c>
      <c r="D171">
        <v>31.8</v>
      </c>
      <c r="E171" s="2">
        <v>1100000</v>
      </c>
      <c r="F171" s="2">
        <v>3463200</v>
      </c>
      <c r="G171" s="2">
        <v>3325000</v>
      </c>
    </row>
    <row r="172" spans="1:7" x14ac:dyDescent="0.25">
      <c r="A172" t="s">
        <v>16</v>
      </c>
      <c r="B172" s="8">
        <v>1.5</v>
      </c>
      <c r="C172" s="7">
        <f>Table1[[#This Row],[Average total all civilian firearms]]*100/Table1[[#This Row],[corrected population 2005]]</f>
        <v>4.5854031333588079</v>
      </c>
      <c r="D172">
        <v>4.5999999999999996</v>
      </c>
      <c r="E172" s="3">
        <v>1200000</v>
      </c>
      <c r="F172" s="4">
        <v>26167400</v>
      </c>
      <c r="G172" s="2">
        <v>26170000</v>
      </c>
    </row>
    <row r="173" spans="1:7" x14ac:dyDescent="0.25">
      <c r="A173" t="s">
        <v>93</v>
      </c>
      <c r="B173">
        <v>10.7</v>
      </c>
      <c r="C173" s="7">
        <f>Table1[[#This Row],[Average total all civilian firearms]]*100/Table1[[#This Row],[corrected population 2005]]</f>
        <v>10.662177328843995</v>
      </c>
      <c r="D173">
        <v>10.7</v>
      </c>
      <c r="E173" s="2">
        <v>2850000</v>
      </c>
      <c r="F173" s="2">
        <v>26577000</v>
      </c>
      <c r="G173" s="2">
        <v>26730000</v>
      </c>
    </row>
    <row r="174" spans="1:7" x14ac:dyDescent="0.25">
      <c r="A174" t="s">
        <v>25</v>
      </c>
      <c r="B174">
        <v>1.7</v>
      </c>
      <c r="C174" s="7">
        <f>Table1[[#This Row],[Average total all civilian firearms]]*100/Table1[[#This Row],[corrected population 2005]]</f>
        <v>1.3351134846461949</v>
      </c>
      <c r="D174">
        <v>1.3</v>
      </c>
      <c r="E174" s="3">
        <v>1100000</v>
      </c>
      <c r="F174" s="4">
        <v>83119000</v>
      </c>
      <c r="G174" s="2">
        <v>82390000</v>
      </c>
    </row>
    <row r="175" spans="1:7" x14ac:dyDescent="0.25">
      <c r="A175" t="s">
        <v>52</v>
      </c>
      <c r="B175">
        <v>54.8</v>
      </c>
      <c r="C175" s="7">
        <f>Table1[[#This Row],[Average total all civilian firearms]]*100/Table1[[#This Row],[corrected population 2005]]</f>
        <v>57.100297914597817</v>
      </c>
      <c r="D175">
        <v>54.8</v>
      </c>
      <c r="E175" s="2">
        <v>11500000</v>
      </c>
      <c r="F175" s="2">
        <v>20974700</v>
      </c>
      <c r="G175" s="2">
        <v>20140000</v>
      </c>
    </row>
    <row r="176" spans="1:7" x14ac:dyDescent="0.25">
      <c r="A176" t="s">
        <v>43</v>
      </c>
      <c r="B176" s="8">
        <v>8.9</v>
      </c>
      <c r="C176" s="7">
        <f>Table1[[#This Row],[Average total all civilian firearms]]*100/Table1[[#This Row],[corrected population 2005]]</f>
        <v>2.0052310374891018</v>
      </c>
      <c r="D176">
        <v>9</v>
      </c>
      <c r="E176" s="2">
        <v>230000</v>
      </c>
      <c r="F176" s="3">
        <v>2554000</v>
      </c>
      <c r="G176" s="2">
        <v>11470000</v>
      </c>
    </row>
    <row r="177" spans="1:7" x14ac:dyDescent="0.25">
      <c r="A177" t="s">
        <v>124</v>
      </c>
      <c r="B177">
        <v>4.4000000000000004</v>
      </c>
      <c r="C177" s="7">
        <f>Table1[[#This Row],[Average total all civilian firearms]]*100/Table1[[#This Row],[corrected population 2005]]</f>
        <v>3.147128245476003</v>
      </c>
      <c r="D177">
        <v>4.4000000000000004</v>
      </c>
      <c r="E177" s="2">
        <v>400000</v>
      </c>
      <c r="F177" s="2">
        <v>9182000</v>
      </c>
      <c r="G177" s="2">
        <v>12710000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population-checks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Fisher</dc:creator>
  <cp:lastModifiedBy>Kay</cp:lastModifiedBy>
  <dcterms:created xsi:type="dcterms:W3CDTF">2017-01-01T03:44:15Z</dcterms:created>
  <dcterms:modified xsi:type="dcterms:W3CDTF">2017-01-02T05:54:20Z</dcterms:modified>
</cp:coreProperties>
</file>