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lsa\excel\"/>
    </mc:Choice>
  </mc:AlternateContent>
  <xr:revisionPtr revIDLastSave="0" documentId="13_ncr:1_{C298E99A-8E86-41EA-AC94-E4629CF2BF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meo" sheetId="10" r:id="rId1"/>
    <sheet name="Acción" sheetId="17" r:id="rId2"/>
    <sheet name="Cedear" sheetId="9" r:id="rId3"/>
    <sheet name="Bonos" sheetId="11" r:id="rId4"/>
    <sheet name="Datos" sheetId="12" r:id="rId5"/>
    <sheet name="CCL" sheetId="3" r:id="rId6"/>
    <sheet name="Tickers" sheetId="13" r:id="rId7"/>
  </sheets>
  <definedNames>
    <definedName name="_xlnm._FilterDatabase" localSheetId="1" hidden="1">Acción!$A$1:$F$1</definedName>
    <definedName name="_xlnm._FilterDatabase" localSheetId="0" hidden="1">Ameo!$A$1:$F$18</definedName>
    <definedName name="_xlnm._FilterDatabase" localSheetId="3" hidden="1">Bonos!$A$1:$F$1</definedName>
    <definedName name="_xlnm._FilterDatabase" localSheetId="5" hidden="1">CCL!$A$1:$B$1</definedName>
    <definedName name="_xlnm._FilterDatabase" localSheetId="2" hidden="1">Cedear!$A$1:$F$91</definedName>
    <definedName name="_xlnm._FilterDatabase" localSheetId="4" hidden="1">Datos!$A$1:$G$1</definedName>
    <definedName name="_xlnm._FilterDatabase" localSheetId="6" hidden="1">Tickers!$A$1:$D$1</definedName>
  </definedNames>
  <calcPr calcId="191029"/>
</workbook>
</file>

<file path=xl/calcChain.xml><?xml version="1.0" encoding="utf-8"?>
<calcChain xmlns="http://schemas.openxmlformats.org/spreadsheetml/2006/main">
  <c r="K17" i="10" l="1"/>
  <c r="L17" i="10" s="1"/>
  <c r="I17" i="10"/>
  <c r="H17" i="10"/>
  <c r="K13" i="10"/>
  <c r="I13" i="10"/>
  <c r="J13" i="10" s="1"/>
  <c r="H13" i="10"/>
  <c r="K7" i="10"/>
  <c r="L7" i="10" s="1"/>
  <c r="I7" i="10"/>
  <c r="J7" i="10" s="1"/>
  <c r="H7" i="10"/>
  <c r="M17" i="10"/>
  <c r="J17" i="10"/>
  <c r="M13" i="10"/>
  <c r="M7" i="10"/>
  <c r="M2" i="10"/>
  <c r="K2" i="10"/>
  <c r="I2" i="10"/>
  <c r="H2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F2" i="12"/>
  <c r="C2" i="12"/>
  <c r="L13" i="10" l="1"/>
  <c r="J2" i="10"/>
  <c r="L2" i="10"/>
</calcChain>
</file>

<file path=xl/sharedStrings.xml><?xml version="1.0" encoding="utf-8"?>
<sst xmlns="http://schemas.openxmlformats.org/spreadsheetml/2006/main" count="1588" uniqueCount="846">
  <si>
    <t>Operacion</t>
  </si>
  <si>
    <t>Ticker</t>
  </si>
  <si>
    <t>Fecha</t>
  </si>
  <si>
    <t>Cantidad</t>
  </si>
  <si>
    <t>Precio</t>
  </si>
  <si>
    <t>GGAL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</si>
  <si>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</si>
  <si>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</si>
  <si>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</si>
  <si>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</si>
  <si>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</si>
  <si>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</si>
  <si>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</si>
  <si>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</si>
  <si>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</si>
  <si>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</si>
  <si>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</si>
  <si>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</si>
  <si>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</si>
  <si>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</si>
  <si>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</si>
  <si>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</si>
  <si>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</si>
  <si>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</si>
  <si>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</si>
  <si>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</si>
  <si>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</si>
  <si>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</si>
  <si>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</si>
  <si>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</si>
  <si>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</si>
  <si>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</si>
  <si>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</si>
  <si>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</si>
  <si>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</si>
  <si>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</si>
  <si>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</si>
  <si>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</si>
  <si>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</si>
  <si>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</si>
  <si>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CCL</t>
  </si>
  <si>
    <t>Acción</t>
  </si>
  <si>
    <t>Cedear</t>
  </si>
  <si>
    <t>Bono</t>
  </si>
  <si>
    <t>precio</t>
  </si>
  <si>
    <t>ccl</t>
  </si>
  <si>
    <t>cantidad</t>
  </si>
  <si>
    <t>promedio</t>
  </si>
  <si>
    <t>fecha</t>
  </si>
  <si>
    <t>Tipo</t>
  </si>
  <si>
    <t>Valor</t>
  </si>
  <si>
    <t>AGRO</t>
  </si>
  <si>
    <t>ALUA</t>
  </si>
  <si>
    <t>AUSO</t>
  </si>
  <si>
    <t>VALO</t>
  </si>
  <si>
    <t>BHIP</t>
  </si>
  <si>
    <t>BPAT</t>
  </si>
  <si>
    <t>GAMI</t>
  </si>
  <si>
    <t>BOLT</t>
  </si>
  <si>
    <t>CVH</t>
  </si>
  <si>
    <t>CGPA2</t>
  </si>
  <si>
    <t>CAPX</t>
  </si>
  <si>
    <t>CARC</t>
  </si>
  <si>
    <t>CADO</t>
  </si>
  <si>
    <t>CELU</t>
  </si>
  <si>
    <t>CECO2</t>
  </si>
  <si>
    <t>URBA</t>
  </si>
  <si>
    <t>COMO</t>
  </si>
  <si>
    <t>INTR</t>
  </si>
  <si>
    <t>CTIO</t>
  </si>
  <si>
    <t>COUR</t>
  </si>
  <si>
    <t>CRES</t>
  </si>
  <si>
    <t>DGCU2</t>
  </si>
  <si>
    <t>DGCE</t>
  </si>
  <si>
    <t>DOME</t>
  </si>
  <si>
    <t>IEB</t>
  </si>
  <si>
    <t>EDSH</t>
  </si>
  <si>
    <t>EDLH</t>
  </si>
  <si>
    <t>EMAC</t>
  </si>
  <si>
    <t>DSUR</t>
  </si>
  <si>
    <t>FERR</t>
  </si>
  <si>
    <t>FIPL</t>
  </si>
  <si>
    <t>REGE</t>
  </si>
  <si>
    <t>GARO</t>
  </si>
  <si>
    <t>GCDI</t>
  </si>
  <si>
    <t>GRIM</t>
  </si>
  <si>
    <t>GCLA</t>
  </si>
  <si>
    <t>OEST</t>
  </si>
  <si>
    <t>SUPV</t>
  </si>
  <si>
    <t>HAVA</t>
  </si>
  <si>
    <t>HARG</t>
  </si>
  <si>
    <t>HSAT</t>
  </si>
  <si>
    <t>HULI</t>
  </si>
  <si>
    <t>PATA</t>
  </si>
  <si>
    <t>ROSE</t>
  </si>
  <si>
    <t>INAG</t>
  </si>
  <si>
    <t>ECOG</t>
  </si>
  <si>
    <t>IEBA</t>
  </si>
  <si>
    <t>INVJ</t>
  </si>
  <si>
    <t>IRSA</t>
  </si>
  <si>
    <t>RICH</t>
  </si>
  <si>
    <t>LEDE</t>
  </si>
  <si>
    <t>LOMA</t>
  </si>
  <si>
    <t>LONG</t>
  </si>
  <si>
    <t>MTR</t>
  </si>
  <si>
    <t>MIRG</t>
  </si>
  <si>
    <t>MOLA</t>
  </si>
  <si>
    <t>SEMI</t>
  </si>
  <si>
    <t>MOLI</t>
  </si>
  <si>
    <t>MORI</t>
  </si>
  <si>
    <t>GBAN</t>
  </si>
  <si>
    <t>NCON</t>
  </si>
  <si>
    <t>OVOP</t>
  </si>
  <si>
    <t>PREN1</t>
  </si>
  <si>
    <t>PATR</t>
  </si>
  <si>
    <t>POLL</t>
  </si>
  <si>
    <t>RIGO</t>
  </si>
  <si>
    <t>SAMI</t>
  </si>
  <si>
    <t>COME</t>
  </si>
  <si>
    <t>TECO2</t>
  </si>
  <si>
    <t>TXAR</t>
  </si>
  <si>
    <t>TRAN</t>
  </si>
  <si>
    <t>TGNO4</t>
  </si>
  <si>
    <t>YPFD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</si>
  <si>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</si>
  <si>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</si>
  <si>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</si>
  <si>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</si>
  <si>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</si>
  <si>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</si>
  <si>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</si>
  <si>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</si>
  <si>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</si>
  <si>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</si>
  <si>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</si>
  <si>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</si>
  <si>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</si>
  <si>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</si>
  <si>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</si>
  <si>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</si>
  <si>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BA7DC</t>
  </si>
  <si>
    <t>BA7DD</t>
  </si>
  <si>
    <t>BAO25</t>
  </si>
  <si>
    <t>BB37D</t>
  </si>
  <si>
    <t>BB7DD</t>
  </si>
  <si>
    <t>BC37D</t>
  </si>
  <si>
    <t>BC37E</t>
  </si>
  <si>
    <t>BDC28</t>
  </si>
  <si>
    <t>BNA26</t>
  </si>
  <si>
    <t>BPA7C</t>
  </si>
  <si>
    <t>BPA7D</t>
  </si>
  <si>
    <t>BPB7C</t>
  </si>
  <si>
    <t>BPB7D</t>
  </si>
  <si>
    <t>BPC7C</t>
  </si>
  <si>
    <t>BPC7D</t>
  </si>
  <si>
    <t>BPD7C</t>
  </si>
  <si>
    <t>BPD7D</t>
  </si>
  <si>
    <t>BPJ25</t>
  </si>
  <si>
    <t>BPJ5C</t>
  </si>
  <si>
    <t>BPJ5D</t>
  </si>
  <si>
    <t>BPOA7</t>
  </si>
  <si>
    <t>BPOB7</t>
  </si>
  <si>
    <t>BPOC7</t>
  </si>
  <si>
    <t>BPOD7</t>
  </si>
  <si>
    <t>BPY26</t>
  </si>
  <si>
    <t>BPY6C</t>
  </si>
  <si>
    <t>BPY6D</t>
  </si>
  <si>
    <t>CO26</t>
  </si>
  <si>
    <t>CO26D</t>
  </si>
  <si>
    <t>CUAP</t>
  </si>
  <si>
    <t>D16E6</t>
  </si>
  <si>
    <t>DICP</t>
  </si>
  <si>
    <t>DIP0</t>
  </si>
  <si>
    <t>EF25D</t>
  </si>
  <si>
    <t>ERF25</t>
  </si>
  <si>
    <t>GD29</t>
  </si>
  <si>
    <t>GD29C</t>
  </si>
  <si>
    <t>GD29D</t>
  </si>
  <si>
    <t>GD30</t>
  </si>
  <si>
    <t>GD30C</t>
  </si>
  <si>
    <t>GD30D</t>
  </si>
  <si>
    <t>GD35C</t>
  </si>
  <si>
    <t>GD35D</t>
  </si>
  <si>
    <t>GD38</t>
  </si>
  <si>
    <t>GD38C</t>
  </si>
  <si>
    <t>GD38D</t>
  </si>
  <si>
    <t>GD41C</t>
  </si>
  <si>
    <t>GD41D</t>
  </si>
  <si>
    <t>GD46</t>
  </si>
  <si>
    <t>GD46C</t>
  </si>
  <si>
    <t>GD46D</t>
  </si>
  <si>
    <t>NDT25</t>
  </si>
  <si>
    <t>NDT5D</t>
  </si>
  <si>
    <t>PAP0</t>
  </si>
  <si>
    <t>PARP</t>
  </si>
  <si>
    <t>PBA25</t>
  </si>
  <si>
    <t>PBY26</t>
  </si>
  <si>
    <t>PM29C</t>
  </si>
  <si>
    <t>PM29D</t>
  </si>
  <si>
    <t>PMM29</t>
  </si>
  <si>
    <t>PR17</t>
  </si>
  <si>
    <t>PUL26</t>
  </si>
  <si>
    <t>SA24D</t>
  </si>
  <si>
    <t>T13F6</t>
  </si>
  <si>
    <t>T15D5</t>
  </si>
  <si>
    <t>T15E7</t>
  </si>
  <si>
    <t>T17O5</t>
  </si>
  <si>
    <t>T30E6</t>
  </si>
  <si>
    <t>T30J6</t>
  </si>
  <si>
    <t>TC25P</t>
  </si>
  <si>
    <t>TFU27</t>
  </si>
  <si>
    <t>TG25</t>
  </si>
  <si>
    <t>TO26</t>
  </si>
  <si>
    <t>TTD26</t>
  </si>
  <si>
    <t>TTJ26</t>
  </si>
  <si>
    <t>TTM26</t>
  </si>
  <si>
    <t>TTS26</t>
  </si>
  <si>
    <t>TV25</t>
  </si>
  <si>
    <t>TVPA</t>
  </si>
  <si>
    <t>TVPE</t>
  </si>
  <si>
    <t>TVPP</t>
  </si>
  <si>
    <t>TVPY</t>
  </si>
  <si>
    <t>TX25</t>
  </si>
  <si>
    <t>TX26</t>
  </si>
  <si>
    <t>TX26D</t>
  </si>
  <si>
    <t>TX28</t>
  </si>
  <si>
    <t>TX28D</t>
  </si>
  <si>
    <t>TX31</t>
  </si>
  <si>
    <t>TY27P</t>
  </si>
  <si>
    <t>TZV25</t>
  </si>
  <si>
    <t>TZV26</t>
  </si>
  <si>
    <t>TZVD5</t>
  </si>
  <si>
    <t>TZX25</t>
  </si>
  <si>
    <t>TZX26</t>
  </si>
  <si>
    <t>TZX27</t>
  </si>
  <si>
    <t>TZX28</t>
  </si>
  <si>
    <t>TZX6D</t>
  </si>
  <si>
    <t>TZXD5</t>
  </si>
  <si>
    <t>TZXD6</t>
  </si>
  <si>
    <t>TZXD7</t>
  </si>
  <si>
    <t>TZXM5</t>
  </si>
  <si>
    <t>TZXM6</t>
  </si>
  <si>
    <t>TZXM7</t>
  </si>
  <si>
    <t>TZXO5</t>
  </si>
  <si>
    <t>TZXO6</t>
  </si>
  <si>
    <t>TZXY5</t>
  </si>
  <si>
    <t>AAL</t>
  </si>
  <si>
    <t>AAP</t>
  </si>
  <si>
    <t>ABBV</t>
  </si>
  <si>
    <t>ABEV</t>
  </si>
  <si>
    <t>ABNB</t>
  </si>
  <si>
    <t>ABT</t>
  </si>
  <si>
    <t>ACN</t>
  </si>
  <si>
    <t>ADBE</t>
  </si>
  <si>
    <t>ADGO</t>
  </si>
  <si>
    <t>ADI</t>
  </si>
  <si>
    <t>ADP</t>
  </si>
  <si>
    <t>AEG</t>
  </si>
  <si>
    <t>AEM</t>
  </si>
  <si>
    <t>AIG</t>
  </si>
  <si>
    <t>AMAT</t>
  </si>
  <si>
    <t>AMD</t>
  </si>
  <si>
    <t>AMGN</t>
  </si>
  <si>
    <t>AMX</t>
  </si>
  <si>
    <t>ANF</t>
  </si>
  <si>
    <t>ARCO</t>
  </si>
  <si>
    <t>ARKK</t>
  </si>
  <si>
    <t>ASR</t>
  </si>
  <si>
    <t>AVGO</t>
  </si>
  <si>
    <t>AVY</t>
  </si>
  <si>
    <t>AZN</t>
  </si>
  <si>
    <t>BA</t>
  </si>
  <si>
    <t>BABA</t>
  </si>
  <si>
    <t>BAK</t>
  </si>
  <si>
    <t>BAS</t>
  </si>
  <si>
    <t>BB</t>
  </si>
  <si>
    <t>BBAS3</t>
  </si>
  <si>
    <t>BBD</t>
  </si>
  <si>
    <t>BBV</t>
  </si>
  <si>
    <t>BCS</t>
  </si>
  <si>
    <t>BHP</t>
  </si>
  <si>
    <t>BIDU</t>
  </si>
  <si>
    <t>BIIB</t>
  </si>
  <si>
    <t>BIOX</t>
  </si>
  <si>
    <t>BITF</t>
  </si>
  <si>
    <t>BK</t>
  </si>
  <si>
    <t>BKNG</t>
  </si>
  <si>
    <t>BKR</t>
  </si>
  <si>
    <t>BMY</t>
  </si>
  <si>
    <t>BNG</t>
  </si>
  <si>
    <t>BP</t>
  </si>
  <si>
    <t>BRFS</t>
  </si>
  <si>
    <t>BSBR</t>
  </si>
  <si>
    <t>C</t>
  </si>
  <si>
    <t>CAAP</t>
  </si>
  <si>
    <t>CAH</t>
  </si>
  <si>
    <t>CAR</t>
  </si>
  <si>
    <t>CAT</t>
  </si>
  <si>
    <t>CDE</t>
  </si>
  <si>
    <t>CL</t>
  </si>
  <si>
    <t>COST</t>
  </si>
  <si>
    <t>CRM</t>
  </si>
  <si>
    <t>CSCO</t>
  </si>
  <si>
    <t>CVS</t>
  </si>
  <si>
    <t>CVX</t>
  </si>
  <si>
    <t>CX</t>
  </si>
  <si>
    <t>DAL</t>
  </si>
  <si>
    <t>DD</t>
  </si>
  <si>
    <t>DE</t>
  </si>
  <si>
    <t>DEO</t>
  </si>
  <si>
    <t>DESP</t>
  </si>
  <si>
    <t>DHR</t>
  </si>
  <si>
    <t>DIA</t>
  </si>
  <si>
    <t>DISN</t>
  </si>
  <si>
    <t>DOCU</t>
  </si>
  <si>
    <t>DOW</t>
  </si>
  <si>
    <t>DTEA</t>
  </si>
  <si>
    <t>E</t>
  </si>
  <si>
    <t>EA</t>
  </si>
  <si>
    <t>EBAY</t>
  </si>
  <si>
    <t>EBR</t>
  </si>
  <si>
    <t>EEM</t>
  </si>
  <si>
    <t>EFX</t>
  </si>
  <si>
    <t>ELP</t>
  </si>
  <si>
    <t>EOAN</t>
  </si>
  <si>
    <t>ERIC</t>
  </si>
  <si>
    <t>ERJ</t>
  </si>
  <si>
    <t>ETSY</t>
  </si>
  <si>
    <t>FCX</t>
  </si>
  <si>
    <t>FDX</t>
  </si>
  <si>
    <t>FMCC</t>
  </si>
  <si>
    <t>FMX</t>
  </si>
  <si>
    <t>FNMA</t>
  </si>
  <si>
    <t>FSLR</t>
  </si>
  <si>
    <t>FXI</t>
  </si>
  <si>
    <t>GE</t>
  </si>
  <si>
    <t>GFI</t>
  </si>
  <si>
    <t>GGB</t>
  </si>
  <si>
    <t>GILD</t>
  </si>
  <si>
    <t>GLOB</t>
  </si>
  <si>
    <t>GLW</t>
  </si>
  <si>
    <t>GM</t>
  </si>
  <si>
    <t>GOLD</t>
  </si>
  <si>
    <t>GPRK</t>
  </si>
  <si>
    <t>GRMN</t>
  </si>
  <si>
    <t>GS</t>
  </si>
  <si>
    <t>GSK</t>
  </si>
  <si>
    <t>GT</t>
  </si>
  <si>
    <t>HAL</t>
  </si>
  <si>
    <t>HAPV3</t>
  </si>
  <si>
    <t>HD</t>
  </si>
  <si>
    <t>HDB</t>
  </si>
  <si>
    <t>HHPD</t>
  </si>
  <si>
    <t>HL</t>
  </si>
  <si>
    <t>HMC</t>
  </si>
  <si>
    <t>HMY</t>
  </si>
  <si>
    <t>HOG</t>
  </si>
  <si>
    <t>HON</t>
  </si>
  <si>
    <t>HPQ</t>
  </si>
  <si>
    <t>HSBC</t>
  </si>
  <si>
    <t>HSY</t>
  </si>
  <si>
    <t>HUT</t>
  </si>
  <si>
    <t>HWM</t>
  </si>
  <si>
    <t>IBB</t>
  </si>
  <si>
    <t>IBM</t>
  </si>
  <si>
    <t>IBN</t>
  </si>
  <si>
    <t>IEUR</t>
  </si>
  <si>
    <t>IFF</t>
  </si>
  <si>
    <t>INFY</t>
  </si>
  <si>
    <t>ING</t>
  </si>
  <si>
    <t>INTC</t>
  </si>
  <si>
    <t>IP</t>
  </si>
  <si>
    <t>ISRG</t>
  </si>
  <si>
    <t>ITUB</t>
  </si>
  <si>
    <t>IVE</t>
  </si>
  <si>
    <t>IVW</t>
  </si>
  <si>
    <t>IWM</t>
  </si>
  <si>
    <t>JD</t>
  </si>
  <si>
    <t>JMIA</t>
  </si>
  <si>
    <t>JNJ</t>
  </si>
  <si>
    <t>JPM</t>
  </si>
  <si>
    <t>KB</t>
  </si>
  <si>
    <t>KEP</t>
  </si>
  <si>
    <t>KGC</t>
  </si>
  <si>
    <t>KMB</t>
  </si>
  <si>
    <t>KO</t>
  </si>
  <si>
    <t>KOFM</t>
  </si>
  <si>
    <t>LAAC</t>
  </si>
  <si>
    <t>LAC</t>
  </si>
  <si>
    <t>LLY</t>
  </si>
  <si>
    <t>LMT</t>
  </si>
  <si>
    <t>LND</t>
  </si>
  <si>
    <t>LRCX</t>
  </si>
  <si>
    <t>LREN3</t>
  </si>
  <si>
    <t>LVS</t>
  </si>
  <si>
    <t>LYG</t>
  </si>
  <si>
    <t>MA</t>
  </si>
  <si>
    <t>MBG</t>
  </si>
  <si>
    <t>MCD</t>
  </si>
  <si>
    <t>MDLZ</t>
  </si>
  <si>
    <t>MDT</t>
  </si>
  <si>
    <t>MFG</t>
  </si>
  <si>
    <t>MGLU3</t>
  </si>
  <si>
    <t>MMC</t>
  </si>
  <si>
    <t>MMM</t>
  </si>
  <si>
    <t>MO</t>
  </si>
  <si>
    <t>MOS</t>
  </si>
  <si>
    <t>MRK</t>
  </si>
  <si>
    <t>MRNA</t>
  </si>
  <si>
    <t>MRVL</t>
  </si>
  <si>
    <t>MSI</t>
  </si>
  <si>
    <t>MU</t>
  </si>
  <si>
    <t>MUFG</t>
  </si>
  <si>
    <t>MUX</t>
  </si>
  <si>
    <t>NEC1</t>
  </si>
  <si>
    <t>NEM</t>
  </si>
  <si>
    <t>NFLX</t>
  </si>
  <si>
    <t>NG</t>
  </si>
  <si>
    <t>NIO</t>
  </si>
  <si>
    <t>NKE</t>
  </si>
  <si>
    <t>NMR</t>
  </si>
  <si>
    <t>NOKA</t>
  </si>
  <si>
    <t>NSAN</t>
  </si>
  <si>
    <t>NTES</t>
  </si>
  <si>
    <t>NU</t>
  </si>
  <si>
    <t>NUE</t>
  </si>
  <si>
    <t>NVS</t>
  </si>
  <si>
    <t>NXE</t>
  </si>
  <si>
    <t>ORAN</t>
  </si>
  <si>
    <t>ORCL</t>
  </si>
  <si>
    <t>ORLY</t>
  </si>
  <si>
    <t>OXY</t>
  </si>
  <si>
    <t>PAAS</t>
  </si>
  <si>
    <t>PAC</t>
  </si>
  <si>
    <t>PAGS</t>
  </si>
  <si>
    <t>PANW</t>
  </si>
  <si>
    <t>PBI</t>
  </si>
  <si>
    <t>PBR</t>
  </si>
  <si>
    <t>PCAR</t>
  </si>
  <si>
    <t>PEP</t>
  </si>
  <si>
    <t>PFE</t>
  </si>
  <si>
    <t>PG</t>
  </si>
  <si>
    <t>PHG</t>
  </si>
  <si>
    <t>PINS</t>
  </si>
  <si>
    <t>PKS</t>
  </si>
  <si>
    <t>PM</t>
  </si>
  <si>
    <t>PRIO3</t>
  </si>
  <si>
    <t>PSX</t>
  </si>
  <si>
    <t>PYPL</t>
  </si>
  <si>
    <t>QCOM</t>
  </si>
  <si>
    <t>QQQ</t>
  </si>
  <si>
    <t>RACE</t>
  </si>
  <si>
    <t>RBLX</t>
  </si>
  <si>
    <t>RENT3</t>
  </si>
  <si>
    <t>RIO</t>
  </si>
  <si>
    <t>RIOT</t>
  </si>
  <si>
    <t>ROKU</t>
  </si>
  <si>
    <t>ROST</t>
  </si>
  <si>
    <t>RTX</t>
  </si>
  <si>
    <t>SAN</t>
  </si>
  <si>
    <t>SATL</t>
  </si>
  <si>
    <t>SBS</t>
  </si>
  <si>
    <t>SBUX</t>
  </si>
  <si>
    <t>SCCO</t>
  </si>
  <si>
    <t>SCHW</t>
  </si>
  <si>
    <t>SDA</t>
  </si>
  <si>
    <t>SE</t>
  </si>
  <si>
    <t>SH</t>
  </si>
  <si>
    <t>SHEL</t>
  </si>
  <si>
    <t>SHOP</t>
  </si>
  <si>
    <t>SID</t>
  </si>
  <si>
    <t>SLB</t>
  </si>
  <si>
    <t>SNA</t>
  </si>
  <si>
    <t>SNAP</t>
  </si>
  <si>
    <t>SNOW</t>
  </si>
  <si>
    <t>SONY</t>
  </si>
  <si>
    <t>SPCE</t>
  </si>
  <si>
    <t>SPGI</t>
  </si>
  <si>
    <t>SPOT</t>
  </si>
  <si>
    <t>SQ</t>
  </si>
  <si>
    <t>STLA</t>
  </si>
  <si>
    <t>STNE</t>
  </si>
  <si>
    <t>SUZ</t>
  </si>
  <si>
    <t>SWKS</t>
  </si>
  <si>
    <t>SYY</t>
  </si>
  <si>
    <t>T</t>
  </si>
  <si>
    <t>TCOM</t>
  </si>
  <si>
    <t>TEFO</t>
  </si>
  <si>
    <t>TEN</t>
  </si>
  <si>
    <t>TIIAY</t>
  </si>
  <si>
    <t>TIMB</t>
  </si>
  <si>
    <t>TJX</t>
  </si>
  <si>
    <t>TM</t>
  </si>
  <si>
    <t>TMO</t>
  </si>
  <si>
    <t>TMUS</t>
  </si>
  <si>
    <t>TRIP</t>
  </si>
  <si>
    <t>TRVV</t>
  </si>
  <si>
    <t>TTE</t>
  </si>
  <si>
    <t>TV</t>
  </si>
  <si>
    <t>TWLO</t>
  </si>
  <si>
    <t>TXN</t>
  </si>
  <si>
    <t>TXR</t>
  </si>
  <si>
    <t>UAL</t>
  </si>
  <si>
    <t>UBER</t>
  </si>
  <si>
    <t>UGP</t>
  </si>
  <si>
    <t>UL</t>
  </si>
  <si>
    <t>UNH</t>
  </si>
  <si>
    <t>UNP</t>
  </si>
  <si>
    <t>UPST</t>
  </si>
  <si>
    <t>URBN</t>
  </si>
  <si>
    <t>USB</t>
  </si>
  <si>
    <t>V</t>
  </si>
  <si>
    <t>VALE</t>
  </si>
  <si>
    <t>VEA</t>
  </si>
  <si>
    <t>VIST</t>
  </si>
  <si>
    <t>VIV</t>
  </si>
  <si>
    <t>VOD</t>
  </si>
  <si>
    <t>VRSN</t>
  </si>
  <si>
    <t>VZ</t>
  </si>
  <si>
    <t>WBA</t>
  </si>
  <si>
    <t>WBO</t>
  </si>
  <si>
    <t>WFC</t>
  </si>
  <si>
    <t>X</t>
  </si>
  <si>
    <t>XLB</t>
  </si>
  <si>
    <t>XLC</t>
  </si>
  <si>
    <t>XLE</t>
  </si>
  <si>
    <t>XLF</t>
  </si>
  <si>
    <t>XLI</t>
  </si>
  <si>
    <t>XLK</t>
  </si>
  <si>
    <t>XLP</t>
  </si>
  <si>
    <t>XLRE</t>
  </si>
  <si>
    <t>XLV</t>
  </si>
  <si>
    <t>XLY</t>
  </si>
  <si>
    <t>XOM</t>
  </si>
  <si>
    <t>XP</t>
  </si>
  <si>
    <t>XROX</t>
  </si>
  <si>
    <t>YELP</t>
  </si>
  <si>
    <t>YY</t>
  </si>
  <si>
    <t>YZCA</t>
  </si>
  <si>
    <t>ZM</t>
  </si>
  <si>
    <t>ADBAICA</t>
  </si>
  <si>
    <t>ADRDOB</t>
  </si>
  <si>
    <t>ADRDOLA</t>
  </si>
  <si>
    <t>ALADOFA</t>
  </si>
  <si>
    <t>ALADOFB</t>
  </si>
  <si>
    <t>ALADOLA</t>
  </si>
  <si>
    <t>ALAHORA</t>
  </si>
  <si>
    <t>ALAHORB</t>
  </si>
  <si>
    <t>ALAHPLA</t>
  </si>
  <si>
    <t>ALAHPLB</t>
  </si>
  <si>
    <t>ALDIVEA</t>
  </si>
  <si>
    <t>ALDIVEB</t>
  </si>
  <si>
    <t>ALDIVEC</t>
  </si>
  <si>
    <t>ALDOLPA</t>
  </si>
  <si>
    <t>ALDOLPB</t>
  </si>
  <si>
    <t>ALDOPLA</t>
  </si>
  <si>
    <t>ALDOPLB</t>
  </si>
  <si>
    <t>ALGIIIA</t>
  </si>
  <si>
    <t>ALGIIIB</t>
  </si>
  <si>
    <t>ALLAEQA</t>
  </si>
  <si>
    <t>ALLAEQB</t>
  </si>
  <si>
    <t>ALLARTA</t>
  </si>
  <si>
    <t>ALLRDLC</t>
  </si>
  <si>
    <t>ALRTAFA</t>
  </si>
  <si>
    <t>ALRTAFB</t>
  </si>
  <si>
    <t>ALRTAVA</t>
  </si>
  <si>
    <t>ALRTAVB</t>
  </si>
  <si>
    <t>ALRVIIA</t>
  </si>
  <si>
    <t>ALRVIIB</t>
  </si>
  <si>
    <t>AXAHORA</t>
  </si>
  <si>
    <t>AXRFCOA</t>
  </si>
  <si>
    <t>BAINGLA</t>
  </si>
  <si>
    <t>BALADOA</t>
  </si>
  <si>
    <t>BALADOB</t>
  </si>
  <si>
    <t>BALMMIC</t>
  </si>
  <si>
    <t>BALPE3DA</t>
  </si>
  <si>
    <t>BALPE3DB</t>
  </si>
  <si>
    <t>BALPIIA</t>
  </si>
  <si>
    <t>BCAHORA</t>
  </si>
  <si>
    <t>BCAHORB</t>
  </si>
  <si>
    <t>BCMMUSDA</t>
  </si>
  <si>
    <t>BCPE06A</t>
  </si>
  <si>
    <t>BCRFDOA</t>
  </si>
  <si>
    <t>BCRTAFA</t>
  </si>
  <si>
    <t>BCRTAFB</t>
  </si>
  <si>
    <t>BMACTAA</t>
  </si>
  <si>
    <t>BMACTAI</t>
  </si>
  <si>
    <t>BMFCBBA</t>
  </si>
  <si>
    <t>BMSCPBR</t>
  </si>
  <si>
    <t>BMSCPLA</t>
  </si>
  <si>
    <t>BMSMMAA</t>
  </si>
  <si>
    <t>BULMAAA</t>
  </si>
  <si>
    <t>BULMAAB</t>
  </si>
  <si>
    <t>BULMADA</t>
  </si>
  <si>
    <t>BULMADB</t>
  </si>
  <si>
    <t>BZCAAAA</t>
  </si>
  <si>
    <t>BZCAAAB</t>
  </si>
  <si>
    <t>CBESIDA</t>
  </si>
  <si>
    <t>CBESIDB</t>
  </si>
  <si>
    <t>CCREIIA</t>
  </si>
  <si>
    <t>CCREIIB</t>
  </si>
  <si>
    <t>CDEUARA</t>
  </si>
  <si>
    <t>CMAPRFA</t>
  </si>
  <si>
    <t>CMAPRFB</t>
  </si>
  <si>
    <t>CMAPROB</t>
  </si>
  <si>
    <t>CMAPROT</t>
  </si>
  <si>
    <t>CNXPOPA</t>
  </si>
  <si>
    <t>COAHDOA</t>
  </si>
  <si>
    <t>COAHDOB</t>
  </si>
  <si>
    <t>COBALAT</t>
  </si>
  <si>
    <t>COGRLMF</t>
  </si>
  <si>
    <t>COHRFDA</t>
  </si>
  <si>
    <t>COHRFDB</t>
  </si>
  <si>
    <t>COIOLAC</t>
  </si>
  <si>
    <t>COMCREA</t>
  </si>
  <si>
    <t>COMCREB</t>
  </si>
  <si>
    <t>COMFSAF</t>
  </si>
  <si>
    <t>COMIAUS</t>
  </si>
  <si>
    <t>COMIBUS</t>
  </si>
  <si>
    <t>COMOPPA</t>
  </si>
  <si>
    <t>COMOPPB</t>
  </si>
  <si>
    <t>COMPEUA</t>
  </si>
  <si>
    <t>COMPEUB</t>
  </si>
  <si>
    <t>COMPLIA</t>
  </si>
  <si>
    <t>COMPLIB</t>
  </si>
  <si>
    <t>COMREFA</t>
  </si>
  <si>
    <t>COMREFB</t>
  </si>
  <si>
    <t>COMRF4A</t>
  </si>
  <si>
    <t>COMRF4B</t>
  </si>
  <si>
    <t>COMUSAA</t>
  </si>
  <si>
    <t>COMUSAB</t>
  </si>
  <si>
    <t>CONAAFA</t>
  </si>
  <si>
    <t>CONAARA</t>
  </si>
  <si>
    <t>CONAPAA</t>
  </si>
  <si>
    <t>CONAPAB</t>
  </si>
  <si>
    <t>CONBALA</t>
  </si>
  <si>
    <t>CONESTC</t>
  </si>
  <si>
    <t>CONIOLA</t>
  </si>
  <si>
    <t>CONPPLB</t>
  </si>
  <si>
    <t>CONRETB</t>
  </si>
  <si>
    <t>CONRETO</t>
  </si>
  <si>
    <t>CRTAFAA</t>
  </si>
  <si>
    <t>CRTAFAB</t>
  </si>
  <si>
    <t>CRTAFAI</t>
  </si>
  <si>
    <t>CRTAFAM</t>
  </si>
  <si>
    <t>CRTAFPA</t>
  </si>
  <si>
    <t>CRTAFPB</t>
  </si>
  <si>
    <t>CRTANAA</t>
  </si>
  <si>
    <t>CRTANAB</t>
  </si>
  <si>
    <t>DBSDMRA</t>
  </si>
  <si>
    <t>DELFEIA</t>
  </si>
  <si>
    <t>DELFEIB</t>
  </si>
  <si>
    <t>DELPAIA</t>
  </si>
  <si>
    <t>DELPAIB</t>
  </si>
  <si>
    <t>DFSACCA</t>
  </si>
  <si>
    <t>DFSRPLA</t>
  </si>
  <si>
    <t>DFSRPLB</t>
  </si>
  <si>
    <t>DGEST8A</t>
  </si>
  <si>
    <t>DGEST8B</t>
  </si>
  <si>
    <t>FIACCA</t>
  </si>
  <si>
    <t>FIACCB</t>
  </si>
  <si>
    <t>FIAHPLA</t>
  </si>
  <si>
    <t>FIAHPLB</t>
  </si>
  <si>
    <t>FIAHPLC</t>
  </si>
  <si>
    <t>FIAPBA</t>
  </si>
  <si>
    <t>FIAPBB</t>
  </si>
  <si>
    <t>FIAPESA</t>
  </si>
  <si>
    <t>FIAPESB</t>
  </si>
  <si>
    <t>FIAPESC</t>
  </si>
  <si>
    <t>FICAPLA</t>
  </si>
  <si>
    <t>FICAPLB</t>
  </si>
  <si>
    <t>FICAPLC</t>
  </si>
  <si>
    <t>FIMAMPA</t>
  </si>
  <si>
    <t>FIMAMPB</t>
  </si>
  <si>
    <t>FIMIXIA</t>
  </si>
  <si>
    <t>FIMIXIB</t>
  </si>
  <si>
    <t>FIMIXIC</t>
  </si>
  <si>
    <t>FIMREPA</t>
  </si>
  <si>
    <t>FIMREPB</t>
  </si>
  <si>
    <t>FIMREPC</t>
  </si>
  <si>
    <t>FMIXIIA</t>
  </si>
  <si>
    <t>FRTREDA</t>
  </si>
  <si>
    <t>FRTREDB</t>
  </si>
  <si>
    <t>FSTACCA</t>
  </si>
  <si>
    <t>FSTACCB</t>
  </si>
  <si>
    <t>FSTBALA</t>
  </si>
  <si>
    <t>FSTBALB</t>
  </si>
  <si>
    <t>FSTPESA</t>
  </si>
  <si>
    <t>FSTPESB</t>
  </si>
  <si>
    <t>FSTREMIA</t>
  </si>
  <si>
    <t>FSTREMIB</t>
  </si>
  <si>
    <t>FSTREMIIA</t>
  </si>
  <si>
    <t>FSTREMIIB</t>
  </si>
  <si>
    <t>FSTREPA</t>
  </si>
  <si>
    <t>FSTREPB</t>
  </si>
  <si>
    <t>FTSLFDN</t>
  </si>
  <si>
    <t>FTSLJDN</t>
  </si>
  <si>
    <t>GAALSGA</t>
  </si>
  <si>
    <t>GAAPYMB</t>
  </si>
  <si>
    <t>GALACCI</t>
  </si>
  <si>
    <t>GALAHOR</t>
  </si>
  <si>
    <t>GALGLBB</t>
  </si>
  <si>
    <t>GALGLOB</t>
  </si>
  <si>
    <t>GALIARA</t>
  </si>
  <si>
    <t>GALIRFI</t>
  </si>
  <si>
    <t>GALPESA</t>
  </si>
  <si>
    <t>GALPESB</t>
  </si>
  <si>
    <t>GAMMIIA</t>
  </si>
  <si>
    <t>GAMMIIB</t>
  </si>
  <si>
    <t>GAMULTIA</t>
  </si>
  <si>
    <t>GPSLATA</t>
  </si>
  <si>
    <t>GPSSAVA</t>
  </si>
  <si>
    <t>GPSSAVB</t>
  </si>
  <si>
    <t>IAMAHPB</t>
  </si>
  <si>
    <t>IAMAHPE</t>
  </si>
  <si>
    <t>IAMRCAA</t>
  </si>
  <si>
    <t>IAMRCAB</t>
  </si>
  <si>
    <t>IAMRDOA</t>
  </si>
  <si>
    <t>IAMRDOB</t>
  </si>
  <si>
    <t>IAMRECB</t>
  </si>
  <si>
    <t>IAMRECR</t>
  </si>
  <si>
    <t>IAMREPB</t>
  </si>
  <si>
    <t>IAMREPL</t>
  </si>
  <si>
    <t>IEBAHPA</t>
  </si>
  <si>
    <t>IEBAHPB</t>
  </si>
  <si>
    <t>IEBMULA</t>
  </si>
  <si>
    <t>IEBMULB</t>
  </si>
  <si>
    <t>IEBRFDA</t>
  </si>
  <si>
    <t>IEBRFDB</t>
  </si>
  <si>
    <t>IEBRFJA</t>
  </si>
  <si>
    <t>IEBRFJB</t>
  </si>
  <si>
    <t>IEBVALA</t>
  </si>
  <si>
    <t>IEIAAA</t>
  </si>
  <si>
    <t>IEIABAC</t>
  </si>
  <si>
    <t>INTACCA</t>
  </si>
  <si>
    <t>INTACCB</t>
  </si>
  <si>
    <t>MAFACCA</t>
  </si>
  <si>
    <t>MAFACCB</t>
  </si>
  <si>
    <t>MAFMMKA</t>
  </si>
  <si>
    <t>MAFMMKB</t>
  </si>
  <si>
    <t>MAFPPLA</t>
  </si>
  <si>
    <t>MAFPPLB</t>
  </si>
  <si>
    <t>MEGAAHA</t>
  </si>
  <si>
    <t>MEGAAHB</t>
  </si>
  <si>
    <t>MGCORA2</t>
  </si>
  <si>
    <t>MGRFUSA</t>
  </si>
  <si>
    <t>MGRFUSB</t>
  </si>
  <si>
    <t>MIDOALA</t>
  </si>
  <si>
    <t>MIDOALB</t>
  </si>
  <si>
    <t>MIFIPRO</t>
  </si>
  <si>
    <t>MILATMA</t>
  </si>
  <si>
    <t>MILATMB</t>
  </si>
  <si>
    <t>MIRTMXA</t>
  </si>
  <si>
    <t>MIRTMXB</t>
  </si>
  <si>
    <t>MRTAFCA</t>
  </si>
  <si>
    <t>MRTAFCB</t>
  </si>
  <si>
    <t>PKTCAPA</t>
  </si>
  <si>
    <t>PKTCAPB</t>
  </si>
  <si>
    <t>PKTINCA</t>
  </si>
  <si>
    <t>PKTINCB</t>
  </si>
  <si>
    <t>PKTPESA</t>
  </si>
  <si>
    <t>PKTPESB</t>
  </si>
  <si>
    <t>PKTRNTA</t>
  </si>
  <si>
    <t>PKTRNTB</t>
  </si>
  <si>
    <t>QTOTALA</t>
  </si>
  <si>
    <t>QTOTALB</t>
  </si>
  <si>
    <t>QUDEARA</t>
  </si>
  <si>
    <t>QUDEARB</t>
  </si>
  <si>
    <t>RJDAC2A</t>
  </si>
  <si>
    <t>RJDAC2B</t>
  </si>
  <si>
    <t>RJDAC3A</t>
  </si>
  <si>
    <t>RJDAC3B</t>
  </si>
  <si>
    <t>RJDAHOA</t>
  </si>
  <si>
    <t>RJDAHOB</t>
  </si>
  <si>
    <t>RJDBRAA</t>
  </si>
  <si>
    <t>RJDBRAB</t>
  </si>
  <si>
    <t>RJDELTA</t>
  </si>
  <si>
    <t>RJDELTB</t>
  </si>
  <si>
    <t>RJDEMAA</t>
  </si>
  <si>
    <t>RJDEMAP</t>
  </si>
  <si>
    <t>RJDGLOA</t>
  </si>
  <si>
    <t>RJDGLOB</t>
  </si>
  <si>
    <t>RJDMM3B</t>
  </si>
  <si>
    <t>RJDRT3A</t>
  </si>
  <si>
    <t>RJDRT3B</t>
  </si>
  <si>
    <t>RJDRTAA</t>
  </si>
  <si>
    <t>RJDRTAB</t>
  </si>
  <si>
    <t>RJDUSAA</t>
  </si>
  <si>
    <t>RJDUSAB</t>
  </si>
  <si>
    <t>RJMMIIA</t>
  </si>
  <si>
    <t>RJMMIIB</t>
  </si>
  <si>
    <t>RJMULIA</t>
  </si>
  <si>
    <t>RJMULIB</t>
  </si>
  <si>
    <t>RJRTA4A</t>
  </si>
  <si>
    <t>RJRTA4B</t>
  </si>
  <si>
    <t>RTAPLUA</t>
  </si>
  <si>
    <t>RTAPLUB</t>
  </si>
  <si>
    <t>RTAPLUC</t>
  </si>
  <si>
    <t>RTAVAAA</t>
  </si>
  <si>
    <t>RTAVAAB</t>
  </si>
  <si>
    <t>RTAVARA</t>
  </si>
  <si>
    <t>RTAVARB</t>
  </si>
  <si>
    <t>SBSACAB</t>
  </si>
  <si>
    <t>SBSACAR</t>
  </si>
  <si>
    <t>SBSAPEA</t>
  </si>
  <si>
    <t>SBSAPEB</t>
  </si>
  <si>
    <t>SBSBALA</t>
  </si>
  <si>
    <t>SBSBALB</t>
  </si>
  <si>
    <t>SBSCAPL</t>
  </si>
  <si>
    <t>SBSESTA</t>
  </si>
  <si>
    <t>SBSESTB</t>
  </si>
  <si>
    <t>SBSGRFA</t>
  </si>
  <si>
    <t>SBSGRFB</t>
  </si>
  <si>
    <t>SBSPESA</t>
  </si>
  <si>
    <t>SBSPESB</t>
  </si>
  <si>
    <t>SBSRPEA</t>
  </si>
  <si>
    <t>SBSRTOA</t>
  </si>
  <si>
    <t>SCHARGA</t>
  </si>
  <si>
    <t>SCHASIA</t>
  </si>
  <si>
    <t>SCHASIB</t>
  </si>
  <si>
    <t>SCHRTTA</t>
  </si>
  <si>
    <t>SCHRTTB</t>
  </si>
  <si>
    <t>SCRTAPA</t>
  </si>
  <si>
    <t>SCRTAPL</t>
  </si>
  <si>
    <t>SMIMRVA</t>
  </si>
  <si>
    <t>TANDERB</t>
  </si>
  <si>
    <t>TANDERI</t>
  </si>
  <si>
    <t>TORONTR</t>
  </si>
  <si>
    <t>TORRTOA</t>
  </si>
  <si>
    <t>TORRTOB</t>
  </si>
  <si>
    <t>TOTCREA</t>
  </si>
  <si>
    <t>TOTCREB</t>
  </si>
  <si>
    <t>TRTINFA</t>
  </si>
  <si>
    <t>TRTRDFA</t>
  </si>
  <si>
    <t>TTAHORA</t>
  </si>
  <si>
    <t>TTAHORB</t>
  </si>
  <si>
    <t>TTARGAA</t>
  </si>
  <si>
    <t>TTARGAB</t>
  </si>
  <si>
    <t>TTMULTA</t>
  </si>
  <si>
    <t>TTMULTB</t>
  </si>
  <si>
    <t>TTRTFIA</t>
  </si>
  <si>
    <t>TTRTFPA</t>
  </si>
  <si>
    <t>TTRTFPB</t>
  </si>
  <si>
    <t>TTRUSTB</t>
  </si>
  <si>
    <t>Fondo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</si>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</sst>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165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2"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50"/>
      </font>
    </dxf>
    <dxf>
      <font>
        <color rgb="FFEE0000"/>
      </font>
    </dxf>
    <dxf>
      <font>
        <color rgb="FF00B0F0"/>
      </font>
    </dxf>
    <dxf>
      <font>
        <color rgb="FF00B0F0"/>
      </font>
    </dxf>
    <dxf>
      <font>
        <color rgb="FF00B050"/>
      </font>
    </dxf>
    <dxf>
      <font>
        <color rgb="FFEE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571-EDD7-4FFF-A3DB-3F7929CF1B76}">
  <dimension ref="A1:M27"/>
  <sheetViews>
    <sheetView workbookViewId="0">
      <selection activeCell="E18" sqref="E18"/>
    </sheetView>
  </sheetViews>
  <sheetFormatPr baseColWidth="10" defaultRowHeight="15.6" x14ac:dyDescent="0.3"/>
  <cols>
    <col min="1" max="5" width="13.19921875" customWidth="1"/>
    <col min="6" max="6" width="13.19921875" style="6" customWidth="1"/>
    <col min="7" max="7" width="13.19921875" style="12" customWidth="1"/>
    <col min="8" max="12" width="13.19921875" customWidth="1"/>
    <col min="13" max="13" width="13.19921875" style="6" customWidth="1"/>
  </cols>
  <sheetData>
    <row r="1" spans="1:13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40</v>
      </c>
      <c r="F1" s="5" t="s">
        <v>2</v>
      </c>
      <c r="G1" s="11"/>
      <c r="H1" s="4" t="s">
        <v>46</v>
      </c>
      <c r="I1" s="4" t="s">
        <v>44</v>
      </c>
      <c r="J1" s="4" t="s">
        <v>47</v>
      </c>
      <c r="K1" s="4" t="s">
        <v>45</v>
      </c>
      <c r="L1" s="4" t="s">
        <v>47</v>
      </c>
      <c r="M1" s="5" t="s">
        <v>48</v>
      </c>
    </row>
    <row r="2" spans="1:13" x14ac:dyDescent="0.3">
      <c r="A2" t="s">
        <v>38</v>
      </c>
      <c r="B2" t="s">
        <v>6</v>
      </c>
      <c r="C2">
        <v>40</v>
      </c>
      <c r="D2">
        <v>12768</v>
      </c>
      <c r="E2">
        <v>1304.57</v>
      </c>
      <c r="F2" s="6">
        <v>45448</v>
      </c>
      <c r="H2">
        <f>SUM(C1:C2)</f>
        <v>40</v>
      </c>
      <c r="I2" s="8">
        <f>SUMPRODUCT(D1:D2,C1:C2)</f>
        <v>510720</v>
      </c>
      <c r="J2" s="3">
        <f>+I2/H2</f>
        <v>12768</v>
      </c>
      <c r="K2" s="8">
        <f>SUMPRODUCT(E1:E2,C1:C2)</f>
        <v>52182.799999999996</v>
      </c>
      <c r="L2" s="3">
        <f>+K2/H2</f>
        <v>1304.57</v>
      </c>
      <c r="M2" s="6">
        <f>+F2</f>
        <v>45448</v>
      </c>
    </row>
    <row r="3" spans="1:13" x14ac:dyDescent="0.3">
      <c r="A3" t="s">
        <v>38</v>
      </c>
      <c r="B3" t="s">
        <v>6</v>
      </c>
      <c r="C3">
        <v>25</v>
      </c>
      <c r="D3">
        <v>12899.5</v>
      </c>
      <c r="E3">
        <v>1297.19</v>
      </c>
      <c r="F3" s="6">
        <v>45449</v>
      </c>
    </row>
    <row r="4" spans="1:13" x14ac:dyDescent="0.3">
      <c r="A4" t="s">
        <v>38</v>
      </c>
      <c r="B4" t="s">
        <v>6</v>
      </c>
      <c r="C4">
        <v>17</v>
      </c>
      <c r="D4">
        <v>13655</v>
      </c>
      <c r="E4">
        <v>1264.17</v>
      </c>
      <c r="F4" s="6">
        <v>45461</v>
      </c>
      <c r="I4" s="8"/>
      <c r="J4" s="3"/>
      <c r="K4" s="8"/>
      <c r="L4" s="3"/>
    </row>
    <row r="5" spans="1:13" x14ac:dyDescent="0.3">
      <c r="A5" t="s">
        <v>38</v>
      </c>
      <c r="B5" t="s">
        <v>6</v>
      </c>
      <c r="C5">
        <v>6</v>
      </c>
      <c r="D5">
        <v>14375</v>
      </c>
      <c r="E5">
        <v>1271.5999999999999</v>
      </c>
      <c r="F5" s="6">
        <v>45540</v>
      </c>
    </row>
    <row r="6" spans="1:13" x14ac:dyDescent="0.3">
      <c r="A6" t="s">
        <v>38</v>
      </c>
      <c r="B6" t="s">
        <v>6</v>
      </c>
      <c r="C6">
        <v>71</v>
      </c>
      <c r="D6">
        <v>13825</v>
      </c>
      <c r="E6">
        <v>1245.78</v>
      </c>
      <c r="F6" s="6">
        <v>45546</v>
      </c>
      <c r="I6" s="8"/>
      <c r="J6" s="3"/>
      <c r="K6" s="8"/>
      <c r="L6" s="3"/>
    </row>
    <row r="7" spans="1:13" x14ac:dyDescent="0.3">
      <c r="A7" t="s">
        <v>38</v>
      </c>
      <c r="B7" t="s">
        <v>6</v>
      </c>
      <c r="C7">
        <v>35</v>
      </c>
      <c r="D7">
        <v>14050</v>
      </c>
      <c r="E7">
        <v>1259.83</v>
      </c>
      <c r="F7" s="6">
        <v>45547</v>
      </c>
      <c r="H7">
        <f>SUM(C2:C7)</f>
        <v>194</v>
      </c>
      <c r="I7" s="8">
        <f>SUMPRODUCT(D2:D7,C2:C7)</f>
        <v>2624917.5</v>
      </c>
      <c r="J7" s="3">
        <f>+I7/H7</f>
        <v>13530.502577319588</v>
      </c>
      <c r="K7" s="8">
        <f>SUMPRODUCT(E2:E7,C2:C7)</f>
        <v>246277.46999999997</v>
      </c>
      <c r="L7" s="3">
        <f>+K7/H7</f>
        <v>1269.4714948453607</v>
      </c>
      <c r="M7" s="6">
        <f>+F7</f>
        <v>45547</v>
      </c>
    </row>
    <row r="8" spans="1:13" x14ac:dyDescent="0.3">
      <c r="A8" t="s">
        <v>39</v>
      </c>
      <c r="B8" t="s">
        <v>6</v>
      </c>
      <c r="C8">
        <v>15</v>
      </c>
      <c r="D8">
        <v>12925</v>
      </c>
      <c r="E8">
        <v>1163.3900000000001</v>
      </c>
      <c r="F8" s="6">
        <v>45607</v>
      </c>
      <c r="I8" s="7"/>
      <c r="K8" s="9"/>
    </row>
    <row r="9" spans="1:13" x14ac:dyDescent="0.3">
      <c r="A9" t="s">
        <v>39</v>
      </c>
      <c r="B9" t="s">
        <v>6</v>
      </c>
      <c r="C9">
        <v>4</v>
      </c>
      <c r="D9">
        <v>12875</v>
      </c>
      <c r="E9">
        <v>1155.92</v>
      </c>
      <c r="F9" s="6">
        <v>45609</v>
      </c>
      <c r="I9" s="8"/>
      <c r="J9" s="3"/>
      <c r="K9" s="8"/>
      <c r="L9" s="3"/>
    </row>
    <row r="10" spans="1:13" x14ac:dyDescent="0.3">
      <c r="A10" t="s">
        <v>39</v>
      </c>
      <c r="B10" t="s">
        <v>6</v>
      </c>
      <c r="C10">
        <v>39</v>
      </c>
      <c r="D10">
        <v>12825</v>
      </c>
      <c r="E10">
        <v>1110.1099999999999</v>
      </c>
      <c r="F10" s="6">
        <v>45621</v>
      </c>
      <c r="I10" s="7"/>
      <c r="K10" s="9"/>
    </row>
    <row r="11" spans="1:13" x14ac:dyDescent="0.3">
      <c r="A11" t="s">
        <v>39</v>
      </c>
      <c r="B11" t="s">
        <v>6</v>
      </c>
      <c r="C11">
        <v>38</v>
      </c>
      <c r="D11">
        <v>13525</v>
      </c>
      <c r="E11">
        <v>1122.06</v>
      </c>
      <c r="F11" s="6">
        <v>45642</v>
      </c>
      <c r="I11" s="7"/>
      <c r="K11" s="9"/>
    </row>
    <row r="12" spans="1:13" x14ac:dyDescent="0.3">
      <c r="A12" t="s">
        <v>39</v>
      </c>
      <c r="B12" t="s">
        <v>6</v>
      </c>
      <c r="C12">
        <v>22</v>
      </c>
      <c r="D12">
        <v>14325</v>
      </c>
      <c r="E12">
        <v>1186.04</v>
      </c>
      <c r="F12" s="6">
        <v>45660</v>
      </c>
      <c r="I12" s="7"/>
      <c r="K12" s="9"/>
    </row>
    <row r="13" spans="1:13" x14ac:dyDescent="0.3">
      <c r="A13" t="s">
        <v>39</v>
      </c>
      <c r="B13" t="s">
        <v>6</v>
      </c>
      <c r="C13">
        <v>36</v>
      </c>
      <c r="D13">
        <v>13975</v>
      </c>
      <c r="E13">
        <v>1191.05</v>
      </c>
      <c r="F13" s="6">
        <v>45671</v>
      </c>
      <c r="H13">
        <f>SUM(C8:C13)</f>
        <v>154</v>
      </c>
      <c r="I13" s="8">
        <f>SUMPRODUCT(D8:D13,C8:C13)</f>
        <v>2077750</v>
      </c>
      <c r="J13" s="3">
        <f>+I13/H13</f>
        <v>13491.883116883117</v>
      </c>
      <c r="K13" s="8">
        <f>SUMPRODUCT(E8:E13,C8:C13)</f>
        <v>176977.77999999997</v>
      </c>
      <c r="L13" s="3">
        <f>+K13/H13</f>
        <v>1149.2063636363634</v>
      </c>
      <c r="M13" s="6">
        <f>+F13</f>
        <v>45671</v>
      </c>
    </row>
    <row r="14" spans="1:13" x14ac:dyDescent="0.3">
      <c r="A14" t="s">
        <v>38</v>
      </c>
      <c r="B14" t="s">
        <v>6</v>
      </c>
      <c r="C14">
        <v>1</v>
      </c>
      <c r="D14">
        <v>13300</v>
      </c>
      <c r="E14">
        <v>1187</v>
      </c>
      <c r="F14" s="6">
        <v>45680</v>
      </c>
      <c r="I14" s="7"/>
      <c r="K14" s="9"/>
    </row>
    <row r="15" spans="1:13" x14ac:dyDescent="0.3">
      <c r="A15" t="s">
        <v>38</v>
      </c>
      <c r="B15" t="s">
        <v>6</v>
      </c>
      <c r="C15">
        <v>140</v>
      </c>
      <c r="D15">
        <v>14075</v>
      </c>
      <c r="E15">
        <v>1180.7</v>
      </c>
      <c r="F15" s="6">
        <v>45687</v>
      </c>
      <c r="I15" s="7"/>
      <c r="K15" s="9"/>
    </row>
    <row r="16" spans="1:13" x14ac:dyDescent="0.3">
      <c r="A16" t="s">
        <v>38</v>
      </c>
      <c r="B16" t="s">
        <v>6</v>
      </c>
      <c r="C16">
        <v>14</v>
      </c>
      <c r="D16">
        <v>14000</v>
      </c>
      <c r="E16">
        <v>1185.19</v>
      </c>
      <c r="F16" s="6">
        <v>45700</v>
      </c>
      <c r="I16" s="7"/>
      <c r="K16" s="9"/>
    </row>
    <row r="17" spans="1:13" x14ac:dyDescent="0.3">
      <c r="A17" t="s">
        <v>38</v>
      </c>
      <c r="B17" t="s">
        <v>6</v>
      </c>
      <c r="C17">
        <v>27</v>
      </c>
      <c r="D17">
        <v>14700</v>
      </c>
      <c r="E17">
        <v>1224.07</v>
      </c>
      <c r="F17" s="6">
        <v>45715</v>
      </c>
      <c r="H17">
        <f>SUM(C14:C17)</f>
        <v>182</v>
      </c>
      <c r="I17" s="8">
        <f>SUMPRODUCT(D14:D17,C14:C17)</f>
        <v>2576700</v>
      </c>
      <c r="J17" s="3">
        <f>+I17/H17</f>
        <v>14157.692307692309</v>
      </c>
      <c r="K17" s="8">
        <f>SUMPRODUCT(E14:E17,C14:C17)</f>
        <v>216127.55</v>
      </c>
      <c r="L17" s="3">
        <f>+K17/H17</f>
        <v>1187.514010989011</v>
      </c>
      <c r="M17" s="6">
        <f>+F17</f>
        <v>45715</v>
      </c>
    </row>
    <row r="18" spans="1:13" x14ac:dyDescent="0.3">
      <c r="A18" t="s">
        <v>39</v>
      </c>
      <c r="B18" t="s">
        <v>6</v>
      </c>
      <c r="C18">
        <v>35</v>
      </c>
      <c r="D18">
        <v>13925</v>
      </c>
      <c r="E18">
        <v>1291.8599999999999</v>
      </c>
      <c r="F18" s="6">
        <v>45735</v>
      </c>
      <c r="I18" s="7"/>
      <c r="K18" s="9"/>
    </row>
    <row r="19" spans="1:13" x14ac:dyDescent="0.3">
      <c r="I19" s="7"/>
      <c r="K19" s="9"/>
    </row>
    <row r="20" spans="1:13" x14ac:dyDescent="0.3">
      <c r="I20" s="7"/>
      <c r="K20" s="9"/>
    </row>
    <row r="21" spans="1:13" x14ac:dyDescent="0.3">
      <c r="I21" s="7"/>
      <c r="K21" s="9"/>
    </row>
    <row r="22" spans="1:13" x14ac:dyDescent="0.3">
      <c r="I22" s="7"/>
      <c r="K22" s="9"/>
    </row>
    <row r="23" spans="1:13" x14ac:dyDescent="0.3">
      <c r="I23" s="7"/>
      <c r="K23" s="9"/>
    </row>
    <row r="24" spans="1:13" x14ac:dyDescent="0.3">
      <c r="I24" s="7"/>
      <c r="K24" s="9"/>
    </row>
    <row r="25" spans="1:13" x14ac:dyDescent="0.3">
      <c r="I25" s="7"/>
      <c r="K25" s="9"/>
    </row>
    <row r="26" spans="1:13" x14ac:dyDescent="0.3">
      <c r="I26" s="7"/>
      <c r="K26" s="9"/>
    </row>
    <row r="27" spans="1:13" x14ac:dyDescent="0.3">
      <c r="K27" s="6"/>
      <c r="M27"/>
    </row>
  </sheetData>
  <autoFilter ref="A1:F18" xr:uid="{1AFC8571-EDD7-4FFF-A3DB-3F7929CF1B76}">
    <sortState xmlns:xlrd2="http://schemas.microsoft.com/office/spreadsheetml/2017/richdata2" ref="A2:F18">
      <sortCondition ref="F1:F18"/>
    </sortState>
  </autoFilter>
  <conditionalFormatting sqref="A2:A26">
    <cfRule type="cellIs" dxfId="41" priority="60" operator="equal">
      <formula>"Venta"</formula>
    </cfRule>
    <cfRule type="containsText" dxfId="40" priority="61" operator="containsText" text="Compra">
      <formula>NOT(ISERROR(SEARCH("Compra",A2)))</formula>
    </cfRule>
  </conditionalFormatting>
  <conditionalFormatting sqref="A4:A5">
    <cfRule type="expression" dxfId="39" priority="59">
      <formula>#REF!="Cancelada"</formula>
    </cfRule>
  </conditionalFormatting>
  <conditionalFormatting sqref="B2:B26">
    <cfRule type="expression" dxfId="38" priority="62" stopIfTrue="1">
      <formula>#REF!="Cancelada"</formula>
    </cfRule>
  </conditionalFormatting>
  <conditionalFormatting sqref="B2:F26 M28:M1048576">
    <cfRule type="expression" dxfId="37" priority="63">
      <formula>$A2="Venta"</formula>
    </cfRule>
    <cfRule type="expression" dxfId="36" priority="64">
      <formula>$A2="Compra"</formula>
    </cfRule>
  </conditionalFormatting>
  <conditionalFormatting sqref="H10:H12 J10:J12 H27:M27 H6 J6 L6:M6 L8:M8 J8 H8 J14:J16 H14:H16 H18:H26 J18:J26">
    <cfRule type="expression" dxfId="35" priority="138">
      <formula>$A6="Venta"</formula>
    </cfRule>
    <cfRule type="expression" dxfId="34" priority="139">
      <formula>$A6="Compra"</formula>
    </cfRule>
  </conditionalFormatting>
  <conditionalFormatting sqref="H9 J9 L9:M9">
    <cfRule type="expression" dxfId="33" priority="180">
      <formula>$A5="Venta"</formula>
    </cfRule>
    <cfRule type="expression" dxfId="32" priority="187">
      <formula>$A5="Compra"</formula>
    </cfRule>
  </conditionalFormatting>
  <conditionalFormatting sqref="L10:M12 L14:M16 L18:M26">
    <cfRule type="expression" dxfId="31" priority="9">
      <formula>$A10="Venta"</formula>
    </cfRule>
    <cfRule type="expression" dxfId="30" priority="10">
      <formula>$A10="Compra"</formula>
    </cfRule>
  </conditionalFormatting>
  <conditionalFormatting sqref="M1">
    <cfRule type="expression" dxfId="29" priority="144">
      <formula>$A1="Venta"</formula>
    </cfRule>
    <cfRule type="expression" dxfId="28" priority="157">
      <formula>$A1="Compra"</formula>
    </cfRule>
  </conditionalFormatting>
  <conditionalFormatting sqref="H4 J4 L4:M4">
    <cfRule type="expression" dxfId="9" priority="190">
      <formula>$A3="Venta"</formula>
    </cfRule>
    <cfRule type="expression" dxfId="8" priority="191">
      <formula>$A3="Compra"</formula>
    </cfRule>
  </conditionalFormatting>
  <conditionalFormatting sqref="H2 J2 L2:M2">
    <cfRule type="expression" dxfId="7" priority="7">
      <formula>$A1="Venta"</formula>
    </cfRule>
    <cfRule type="expression" dxfId="6" priority="8">
      <formula>$A1="Compra"</formula>
    </cfRule>
  </conditionalFormatting>
  <conditionalFormatting sqref="H7 J7 L7:M7">
    <cfRule type="expression" dxfId="5" priority="5">
      <formula>$A6="Venta"</formula>
    </cfRule>
    <cfRule type="expression" dxfId="4" priority="6">
      <formula>$A6="Compra"</formula>
    </cfRule>
  </conditionalFormatting>
  <conditionalFormatting sqref="H13 J13 L13:M13">
    <cfRule type="expression" dxfId="3" priority="3">
      <formula>$A12="Venta"</formula>
    </cfRule>
    <cfRule type="expression" dxfId="2" priority="4">
      <formula>$A12="Compra"</formula>
    </cfRule>
  </conditionalFormatting>
  <conditionalFormatting sqref="H17 J17 L17:M17">
    <cfRule type="expression" dxfId="1" priority="1">
      <formula>$A16="Venta"</formula>
    </cfRule>
    <cfRule type="expression" dxfId="0" priority="2">
      <formula>$A16="Compra"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A5-BF85-4D00-ACAA-F1217C801AC4}">
  <dimension ref="A1:F61"/>
  <sheetViews>
    <sheetView workbookViewId="0">
      <pane ySplit="1" topLeftCell="A2" activePane="bottomLeft" state="frozen"/>
      <selection sqref="A1:F1"/>
      <selection pane="bottomLeft" sqref="A1:F1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15</v>
      </c>
      <c r="C2">
        <v>5</v>
      </c>
      <c r="D2">
        <v>4450</v>
      </c>
      <c r="E2">
        <v>1304.57</v>
      </c>
      <c r="F2" s="6">
        <v>45448</v>
      </c>
    </row>
    <row r="3" spans="1:6" x14ac:dyDescent="0.3">
      <c r="A3" t="s">
        <v>38</v>
      </c>
      <c r="B3" t="s">
        <v>14</v>
      </c>
      <c r="C3">
        <v>5</v>
      </c>
      <c r="D3">
        <v>7837.9</v>
      </c>
      <c r="E3">
        <v>1304.57</v>
      </c>
      <c r="F3" s="6">
        <v>45448</v>
      </c>
    </row>
    <row r="4" spans="1:6" x14ac:dyDescent="0.3">
      <c r="A4" t="s">
        <v>38</v>
      </c>
      <c r="B4" t="s">
        <v>5</v>
      </c>
      <c r="C4">
        <v>10</v>
      </c>
      <c r="D4">
        <v>4245</v>
      </c>
      <c r="E4">
        <v>1304.57</v>
      </c>
      <c r="F4" s="6">
        <v>45448</v>
      </c>
    </row>
    <row r="5" spans="1:6" x14ac:dyDescent="0.3">
      <c r="A5" t="s">
        <v>38</v>
      </c>
      <c r="B5" t="s">
        <v>5</v>
      </c>
      <c r="C5">
        <v>10</v>
      </c>
      <c r="D5">
        <v>4160</v>
      </c>
      <c r="E5">
        <v>1312.5</v>
      </c>
      <c r="F5" s="6">
        <v>45450</v>
      </c>
    </row>
    <row r="6" spans="1:6" x14ac:dyDescent="0.3">
      <c r="A6" t="s">
        <v>38</v>
      </c>
      <c r="B6" t="s">
        <v>14</v>
      </c>
      <c r="C6">
        <v>5</v>
      </c>
      <c r="D6">
        <v>7538.95</v>
      </c>
      <c r="E6">
        <v>1312.5</v>
      </c>
      <c r="F6" s="6">
        <v>45450</v>
      </c>
    </row>
    <row r="7" spans="1:6" x14ac:dyDescent="0.3">
      <c r="A7" t="s">
        <v>38</v>
      </c>
      <c r="B7" t="s">
        <v>15</v>
      </c>
      <c r="C7">
        <v>5</v>
      </c>
      <c r="D7">
        <v>4180</v>
      </c>
      <c r="E7">
        <v>1312.5</v>
      </c>
      <c r="F7" s="6">
        <v>45450</v>
      </c>
    </row>
    <row r="8" spans="1:6" x14ac:dyDescent="0.3">
      <c r="A8" t="s">
        <v>38</v>
      </c>
      <c r="B8" t="s">
        <v>5</v>
      </c>
      <c r="C8">
        <v>29</v>
      </c>
      <c r="D8">
        <v>4305.1499999999996</v>
      </c>
      <c r="E8">
        <v>1301.8900000000001</v>
      </c>
      <c r="F8" s="6">
        <v>45455</v>
      </c>
    </row>
    <row r="9" spans="1:6" x14ac:dyDescent="0.3">
      <c r="A9" t="s">
        <v>38</v>
      </c>
      <c r="B9" t="s">
        <v>14</v>
      </c>
      <c r="C9">
        <v>6</v>
      </c>
      <c r="D9">
        <v>7650</v>
      </c>
      <c r="E9">
        <v>1301.8900000000001</v>
      </c>
      <c r="F9" s="6">
        <v>45455</v>
      </c>
    </row>
    <row r="10" spans="1:6" x14ac:dyDescent="0.3">
      <c r="A10" t="s">
        <v>38</v>
      </c>
      <c r="B10" t="s">
        <v>15</v>
      </c>
      <c r="C10">
        <v>10</v>
      </c>
      <c r="D10">
        <v>4337.95</v>
      </c>
      <c r="E10">
        <v>1301.8900000000001</v>
      </c>
      <c r="F10" s="6">
        <v>45455</v>
      </c>
    </row>
    <row r="11" spans="1:6" x14ac:dyDescent="0.3">
      <c r="A11" t="s">
        <v>39</v>
      </c>
      <c r="B11" t="s">
        <v>15</v>
      </c>
      <c r="C11">
        <v>20</v>
      </c>
      <c r="D11">
        <v>4092</v>
      </c>
      <c r="E11">
        <v>1345.7</v>
      </c>
      <c r="F11" s="6">
        <v>45470</v>
      </c>
    </row>
    <row r="12" spans="1:6" x14ac:dyDescent="0.3">
      <c r="A12" t="s">
        <v>38</v>
      </c>
      <c r="B12" t="s">
        <v>5</v>
      </c>
      <c r="C12">
        <v>1</v>
      </c>
      <c r="D12">
        <v>3995</v>
      </c>
      <c r="E12">
        <v>1428.72</v>
      </c>
      <c r="F12" s="6">
        <v>45475</v>
      </c>
    </row>
    <row r="13" spans="1:6" x14ac:dyDescent="0.3">
      <c r="A13" t="s">
        <v>39</v>
      </c>
      <c r="B13" t="s">
        <v>5</v>
      </c>
      <c r="C13">
        <v>50</v>
      </c>
      <c r="D13">
        <v>3956.05</v>
      </c>
      <c r="E13">
        <v>1386.59</v>
      </c>
      <c r="F13" s="6">
        <v>45481</v>
      </c>
    </row>
    <row r="14" spans="1:6" x14ac:dyDescent="0.3">
      <c r="A14" t="s">
        <v>39</v>
      </c>
      <c r="B14" t="s">
        <v>14</v>
      </c>
      <c r="C14">
        <v>16</v>
      </c>
      <c r="D14">
        <v>7150</v>
      </c>
      <c r="E14">
        <v>1386.59</v>
      </c>
      <c r="F14" s="6">
        <v>45481</v>
      </c>
    </row>
    <row r="15" spans="1:6" x14ac:dyDescent="0.3">
      <c r="A15" t="s">
        <v>38</v>
      </c>
      <c r="B15" t="s">
        <v>11</v>
      </c>
      <c r="C15">
        <v>16</v>
      </c>
      <c r="D15">
        <v>2920</v>
      </c>
      <c r="E15">
        <v>1271.5999999999999</v>
      </c>
      <c r="F15" s="6">
        <v>45540</v>
      </c>
    </row>
    <row r="16" spans="1:6" x14ac:dyDescent="0.3">
      <c r="A16" t="s">
        <v>38</v>
      </c>
      <c r="B16" t="s">
        <v>14</v>
      </c>
      <c r="C16">
        <v>6</v>
      </c>
      <c r="D16">
        <v>8210</v>
      </c>
      <c r="E16">
        <v>1271.5999999999999</v>
      </c>
      <c r="F16" s="6">
        <v>45540</v>
      </c>
    </row>
    <row r="17" spans="1:6" x14ac:dyDescent="0.3">
      <c r="A17" t="s">
        <v>38</v>
      </c>
      <c r="B17" t="s">
        <v>5</v>
      </c>
      <c r="C17">
        <v>9</v>
      </c>
      <c r="D17">
        <v>5410</v>
      </c>
      <c r="E17">
        <v>1271.5999999999999</v>
      </c>
      <c r="F17" s="6">
        <v>45540</v>
      </c>
    </row>
    <row r="18" spans="1:6" x14ac:dyDescent="0.3">
      <c r="A18" t="s">
        <v>38</v>
      </c>
      <c r="B18" t="s">
        <v>35</v>
      </c>
      <c r="C18">
        <v>145</v>
      </c>
      <c r="D18">
        <v>340</v>
      </c>
      <c r="E18">
        <v>1271.5999999999999</v>
      </c>
      <c r="F18" s="6">
        <v>45540</v>
      </c>
    </row>
    <row r="19" spans="1:6" x14ac:dyDescent="0.3">
      <c r="A19" t="s">
        <v>38</v>
      </c>
      <c r="B19" t="s">
        <v>14</v>
      </c>
      <c r="C19">
        <v>12</v>
      </c>
      <c r="D19">
        <v>8060</v>
      </c>
      <c r="E19">
        <v>1245.78</v>
      </c>
      <c r="F19" s="6">
        <v>45546</v>
      </c>
    </row>
    <row r="20" spans="1:6" x14ac:dyDescent="0.3">
      <c r="A20" t="s">
        <v>38</v>
      </c>
      <c r="B20" t="s">
        <v>5</v>
      </c>
      <c r="C20">
        <v>18</v>
      </c>
      <c r="D20">
        <v>5400</v>
      </c>
      <c r="E20">
        <v>1245.78</v>
      </c>
      <c r="F20" s="6">
        <v>45546</v>
      </c>
    </row>
    <row r="21" spans="1:6" x14ac:dyDescent="0.3">
      <c r="A21" t="s">
        <v>38</v>
      </c>
      <c r="B21" t="s">
        <v>11</v>
      </c>
      <c r="C21">
        <v>1</v>
      </c>
      <c r="D21">
        <v>2940</v>
      </c>
      <c r="E21">
        <v>1259.83</v>
      </c>
      <c r="F21" s="6">
        <v>45547</v>
      </c>
    </row>
    <row r="22" spans="1:6" x14ac:dyDescent="0.3">
      <c r="A22" t="s">
        <v>38</v>
      </c>
      <c r="B22" t="s">
        <v>5</v>
      </c>
      <c r="C22">
        <v>20</v>
      </c>
      <c r="D22">
        <v>5400</v>
      </c>
      <c r="E22">
        <v>1259.83</v>
      </c>
      <c r="F22" s="6">
        <v>45547</v>
      </c>
    </row>
    <row r="23" spans="1:6" x14ac:dyDescent="0.3">
      <c r="A23" t="s">
        <v>39</v>
      </c>
      <c r="B23" t="s">
        <v>11</v>
      </c>
      <c r="C23">
        <v>17</v>
      </c>
      <c r="D23">
        <v>2855</v>
      </c>
      <c r="E23">
        <v>1227.58</v>
      </c>
      <c r="F23" s="6">
        <v>45561</v>
      </c>
    </row>
    <row r="24" spans="1:6" x14ac:dyDescent="0.3">
      <c r="A24" t="s">
        <v>39</v>
      </c>
      <c r="B24" t="s">
        <v>5</v>
      </c>
      <c r="C24">
        <v>47</v>
      </c>
      <c r="D24">
        <v>5280</v>
      </c>
      <c r="E24">
        <v>1227.58</v>
      </c>
      <c r="F24" s="6">
        <v>45561</v>
      </c>
    </row>
    <row r="25" spans="1:6" x14ac:dyDescent="0.3">
      <c r="A25" t="s">
        <v>39</v>
      </c>
      <c r="B25" t="s">
        <v>35</v>
      </c>
      <c r="C25">
        <v>145</v>
      </c>
      <c r="D25">
        <v>307</v>
      </c>
      <c r="E25">
        <v>1227.58</v>
      </c>
      <c r="F25" s="6">
        <v>45561</v>
      </c>
    </row>
    <row r="26" spans="1:6" x14ac:dyDescent="0.3">
      <c r="A26" t="s">
        <v>39</v>
      </c>
      <c r="B26" t="s">
        <v>14</v>
      </c>
      <c r="C26">
        <v>18</v>
      </c>
      <c r="D26">
        <v>8020</v>
      </c>
      <c r="E26">
        <v>1227.58</v>
      </c>
      <c r="F26" s="6">
        <v>45561</v>
      </c>
    </row>
    <row r="27" spans="1:6" x14ac:dyDescent="0.3">
      <c r="A27" t="s">
        <v>38</v>
      </c>
      <c r="B27" t="s">
        <v>10</v>
      </c>
      <c r="C27">
        <v>44</v>
      </c>
      <c r="D27">
        <v>5370</v>
      </c>
      <c r="E27">
        <v>1154.77</v>
      </c>
      <c r="F27" s="6">
        <v>45593</v>
      </c>
    </row>
    <row r="28" spans="1:6" x14ac:dyDescent="0.3">
      <c r="A28" t="s">
        <v>38</v>
      </c>
      <c r="B28" t="s">
        <v>14</v>
      </c>
      <c r="C28">
        <v>26</v>
      </c>
      <c r="D28">
        <v>9490</v>
      </c>
      <c r="E28">
        <v>1154.77</v>
      </c>
      <c r="F28" s="6">
        <v>45593</v>
      </c>
    </row>
    <row r="29" spans="1:6" x14ac:dyDescent="0.3">
      <c r="A29" t="s">
        <v>38</v>
      </c>
      <c r="B29" t="s">
        <v>5</v>
      </c>
      <c r="C29">
        <v>77</v>
      </c>
      <c r="D29">
        <v>6400</v>
      </c>
      <c r="E29">
        <v>1154.77</v>
      </c>
      <c r="F29" s="6">
        <v>45593</v>
      </c>
    </row>
    <row r="30" spans="1:6" x14ac:dyDescent="0.3">
      <c r="A30" t="s">
        <v>38</v>
      </c>
      <c r="B30" t="s">
        <v>12</v>
      </c>
      <c r="C30">
        <v>111</v>
      </c>
      <c r="D30">
        <v>1780</v>
      </c>
      <c r="E30">
        <v>1155.92</v>
      </c>
      <c r="F30" s="6">
        <v>45609</v>
      </c>
    </row>
    <row r="31" spans="1:6" x14ac:dyDescent="0.3">
      <c r="A31" t="s">
        <v>38</v>
      </c>
      <c r="B31" t="s">
        <v>11</v>
      </c>
      <c r="C31">
        <v>48</v>
      </c>
      <c r="D31">
        <v>3505</v>
      </c>
      <c r="E31">
        <v>1136.6400000000001</v>
      </c>
      <c r="F31" s="6">
        <v>45611</v>
      </c>
    </row>
    <row r="32" spans="1:6" x14ac:dyDescent="0.3">
      <c r="A32" t="s">
        <v>38</v>
      </c>
      <c r="B32" t="s">
        <v>13</v>
      </c>
      <c r="C32">
        <v>72</v>
      </c>
      <c r="D32">
        <v>1545</v>
      </c>
      <c r="E32">
        <v>1106.07</v>
      </c>
      <c r="F32" s="6">
        <v>45618</v>
      </c>
    </row>
    <row r="33" spans="1:6" x14ac:dyDescent="0.3">
      <c r="A33" t="s">
        <v>39</v>
      </c>
      <c r="B33" t="s">
        <v>5</v>
      </c>
      <c r="C33">
        <v>37</v>
      </c>
      <c r="D33">
        <v>6220</v>
      </c>
      <c r="E33">
        <v>1106.07</v>
      </c>
      <c r="F33" s="6">
        <v>45618</v>
      </c>
    </row>
    <row r="34" spans="1:6" x14ac:dyDescent="0.3">
      <c r="A34" t="s">
        <v>39</v>
      </c>
      <c r="B34" t="s">
        <v>14</v>
      </c>
      <c r="C34">
        <v>10</v>
      </c>
      <c r="D34">
        <v>9090</v>
      </c>
      <c r="E34">
        <v>1106.07</v>
      </c>
      <c r="F34" s="6">
        <v>45618</v>
      </c>
    </row>
    <row r="35" spans="1:6" x14ac:dyDescent="0.3">
      <c r="A35" t="s">
        <v>38</v>
      </c>
      <c r="B35" t="s">
        <v>24</v>
      </c>
      <c r="C35">
        <v>32</v>
      </c>
      <c r="D35">
        <v>2640</v>
      </c>
      <c r="E35">
        <v>1066.95</v>
      </c>
      <c r="F35" s="6">
        <v>45638</v>
      </c>
    </row>
    <row r="36" spans="1:6" x14ac:dyDescent="0.3">
      <c r="A36" t="s">
        <v>39</v>
      </c>
      <c r="B36" t="s">
        <v>14</v>
      </c>
      <c r="C36">
        <v>16</v>
      </c>
      <c r="D36">
        <v>9760</v>
      </c>
      <c r="E36">
        <v>1066.95</v>
      </c>
      <c r="F36" s="6">
        <v>45638</v>
      </c>
    </row>
    <row r="37" spans="1:6" x14ac:dyDescent="0.3">
      <c r="A37" t="s">
        <v>38</v>
      </c>
      <c r="B37" t="s">
        <v>24</v>
      </c>
      <c r="C37">
        <v>25</v>
      </c>
      <c r="D37">
        <v>2670</v>
      </c>
      <c r="E37">
        <v>1092.3699999999999</v>
      </c>
      <c r="F37" s="6">
        <v>45639</v>
      </c>
    </row>
    <row r="38" spans="1:6" x14ac:dyDescent="0.3">
      <c r="A38" t="s">
        <v>39</v>
      </c>
      <c r="B38" t="s">
        <v>13</v>
      </c>
      <c r="C38">
        <v>72</v>
      </c>
      <c r="D38">
        <v>1645</v>
      </c>
      <c r="E38">
        <v>1166.99</v>
      </c>
      <c r="F38" s="6">
        <v>45649</v>
      </c>
    </row>
    <row r="39" spans="1:6" x14ac:dyDescent="0.3">
      <c r="A39" t="s">
        <v>39</v>
      </c>
      <c r="B39" t="s">
        <v>24</v>
      </c>
      <c r="C39">
        <v>50</v>
      </c>
      <c r="D39">
        <v>2710</v>
      </c>
      <c r="E39">
        <v>1187.6199999999999</v>
      </c>
      <c r="F39" s="6">
        <v>45652</v>
      </c>
    </row>
    <row r="40" spans="1:6" x14ac:dyDescent="0.3">
      <c r="A40" t="s">
        <v>39</v>
      </c>
      <c r="B40" t="s">
        <v>10</v>
      </c>
      <c r="C40">
        <v>30</v>
      </c>
      <c r="D40">
        <v>7070</v>
      </c>
      <c r="E40">
        <v>1184.1600000000001</v>
      </c>
      <c r="F40" s="6">
        <v>45656</v>
      </c>
    </row>
    <row r="41" spans="1:6" x14ac:dyDescent="0.3">
      <c r="A41" t="s">
        <v>39</v>
      </c>
      <c r="B41" t="s">
        <v>5</v>
      </c>
      <c r="C41">
        <v>40</v>
      </c>
      <c r="D41">
        <v>7560</v>
      </c>
      <c r="E41">
        <v>1184.1600000000001</v>
      </c>
      <c r="F41" s="6">
        <v>45656</v>
      </c>
    </row>
    <row r="42" spans="1:6" x14ac:dyDescent="0.3">
      <c r="A42" t="s">
        <v>38</v>
      </c>
      <c r="B42" t="s">
        <v>15</v>
      </c>
      <c r="C42">
        <v>10</v>
      </c>
      <c r="D42">
        <v>8020</v>
      </c>
      <c r="E42">
        <v>1174.5899999999999</v>
      </c>
      <c r="F42" s="6">
        <v>45659</v>
      </c>
    </row>
    <row r="43" spans="1:6" x14ac:dyDescent="0.3">
      <c r="A43" t="s">
        <v>39</v>
      </c>
      <c r="B43" t="s">
        <v>24</v>
      </c>
      <c r="C43">
        <v>7</v>
      </c>
      <c r="D43">
        <v>2190</v>
      </c>
      <c r="E43">
        <v>1187.49</v>
      </c>
      <c r="F43" s="6">
        <v>45679</v>
      </c>
    </row>
    <row r="44" spans="1:6" x14ac:dyDescent="0.3">
      <c r="A44" t="s">
        <v>39</v>
      </c>
      <c r="B44" t="s">
        <v>10</v>
      </c>
      <c r="C44">
        <v>14</v>
      </c>
      <c r="D44">
        <v>6570</v>
      </c>
      <c r="E44">
        <v>1176.1500000000001</v>
      </c>
      <c r="F44" s="6">
        <v>45684</v>
      </c>
    </row>
    <row r="45" spans="1:6" x14ac:dyDescent="0.3">
      <c r="A45" t="s">
        <v>39</v>
      </c>
      <c r="B45" t="s">
        <v>12</v>
      </c>
      <c r="C45">
        <v>111</v>
      </c>
      <c r="D45">
        <v>2555</v>
      </c>
      <c r="E45">
        <v>1176.1500000000001</v>
      </c>
      <c r="F45" s="6">
        <v>45684</v>
      </c>
    </row>
    <row r="46" spans="1:6" x14ac:dyDescent="0.3">
      <c r="A46" t="s">
        <v>39</v>
      </c>
      <c r="B46" t="s">
        <v>15</v>
      </c>
      <c r="C46">
        <v>10</v>
      </c>
      <c r="D46">
        <v>8570</v>
      </c>
      <c r="E46">
        <v>1176.1500000000001</v>
      </c>
      <c r="F46" s="6">
        <v>45684</v>
      </c>
    </row>
    <row r="47" spans="1:6" x14ac:dyDescent="0.3">
      <c r="A47" t="s">
        <v>38</v>
      </c>
      <c r="B47" t="s">
        <v>13</v>
      </c>
      <c r="C47">
        <v>115</v>
      </c>
      <c r="D47">
        <v>1710</v>
      </c>
      <c r="E47">
        <v>1180.7</v>
      </c>
      <c r="F47" s="6">
        <v>45687</v>
      </c>
    </row>
    <row r="48" spans="1:6" x14ac:dyDescent="0.3">
      <c r="A48" t="s">
        <v>38</v>
      </c>
      <c r="B48" t="s">
        <v>10</v>
      </c>
      <c r="C48">
        <v>21</v>
      </c>
      <c r="D48">
        <v>6900</v>
      </c>
      <c r="E48">
        <v>1180.7</v>
      </c>
      <c r="F48" s="6">
        <v>45687</v>
      </c>
    </row>
    <row r="49" spans="1:6" x14ac:dyDescent="0.3">
      <c r="A49" t="s">
        <v>38</v>
      </c>
      <c r="B49" t="s">
        <v>14</v>
      </c>
      <c r="C49">
        <v>12</v>
      </c>
      <c r="D49">
        <v>12100</v>
      </c>
      <c r="E49">
        <v>1180.7</v>
      </c>
      <c r="F49" s="6">
        <v>45687</v>
      </c>
    </row>
    <row r="50" spans="1:6" x14ac:dyDescent="0.3">
      <c r="A50" t="s">
        <v>38</v>
      </c>
      <c r="B50" t="s">
        <v>12</v>
      </c>
      <c r="C50">
        <v>55</v>
      </c>
      <c r="D50">
        <v>2660</v>
      </c>
      <c r="E50">
        <v>1180.7</v>
      </c>
      <c r="F50" s="6">
        <v>45687</v>
      </c>
    </row>
    <row r="51" spans="1:6" x14ac:dyDescent="0.3">
      <c r="A51" t="s">
        <v>38</v>
      </c>
      <c r="B51" t="s">
        <v>15</v>
      </c>
      <c r="C51">
        <v>16</v>
      </c>
      <c r="D51">
        <v>9200</v>
      </c>
      <c r="E51">
        <v>1180.7</v>
      </c>
      <c r="F51" s="6">
        <v>45687</v>
      </c>
    </row>
    <row r="52" spans="1:6" x14ac:dyDescent="0.3">
      <c r="A52" t="s">
        <v>38</v>
      </c>
      <c r="B52" t="s">
        <v>5</v>
      </c>
      <c r="C52">
        <v>35</v>
      </c>
      <c r="D52">
        <v>8260</v>
      </c>
      <c r="E52">
        <v>1180.7</v>
      </c>
      <c r="F52" s="6">
        <v>45687</v>
      </c>
    </row>
    <row r="53" spans="1:6" x14ac:dyDescent="0.3">
      <c r="A53" t="s">
        <v>38</v>
      </c>
      <c r="B53" t="s">
        <v>11</v>
      </c>
      <c r="C53">
        <v>46</v>
      </c>
      <c r="D53">
        <v>4225</v>
      </c>
      <c r="E53">
        <v>1180.7</v>
      </c>
      <c r="F53" s="6">
        <v>45687</v>
      </c>
    </row>
    <row r="54" spans="1:6" x14ac:dyDescent="0.3">
      <c r="A54" t="s">
        <v>39</v>
      </c>
      <c r="B54" t="s">
        <v>10</v>
      </c>
      <c r="C54">
        <v>21</v>
      </c>
      <c r="D54">
        <v>6090</v>
      </c>
      <c r="E54">
        <v>1189.68</v>
      </c>
      <c r="F54" s="6">
        <v>45699</v>
      </c>
    </row>
    <row r="55" spans="1:6" x14ac:dyDescent="0.3">
      <c r="A55" t="s">
        <v>39</v>
      </c>
      <c r="B55" t="s">
        <v>11</v>
      </c>
      <c r="C55">
        <v>94</v>
      </c>
      <c r="D55">
        <v>3680</v>
      </c>
      <c r="E55">
        <v>1189.68</v>
      </c>
      <c r="F55" s="6">
        <v>45699</v>
      </c>
    </row>
    <row r="56" spans="1:6" x14ac:dyDescent="0.3">
      <c r="A56" t="s">
        <v>39</v>
      </c>
      <c r="B56" t="s">
        <v>12</v>
      </c>
      <c r="C56">
        <v>55</v>
      </c>
      <c r="D56">
        <v>2145</v>
      </c>
      <c r="E56">
        <v>1189.68</v>
      </c>
      <c r="F56" s="6">
        <v>45699</v>
      </c>
    </row>
    <row r="57" spans="1:6" x14ac:dyDescent="0.3">
      <c r="A57" t="s">
        <v>39</v>
      </c>
      <c r="B57" t="s">
        <v>5</v>
      </c>
      <c r="C57">
        <v>35</v>
      </c>
      <c r="D57">
        <v>7210</v>
      </c>
      <c r="E57">
        <v>1189.68</v>
      </c>
      <c r="F57" s="6">
        <v>45699</v>
      </c>
    </row>
    <row r="58" spans="1:6" x14ac:dyDescent="0.3">
      <c r="A58" t="s">
        <v>39</v>
      </c>
      <c r="B58" t="s">
        <v>13</v>
      </c>
      <c r="C58">
        <v>115</v>
      </c>
      <c r="D58">
        <v>1555</v>
      </c>
      <c r="E58">
        <v>1189.68</v>
      </c>
      <c r="F58" s="6">
        <v>45699</v>
      </c>
    </row>
    <row r="59" spans="1:6" x14ac:dyDescent="0.3">
      <c r="A59" t="s">
        <v>39</v>
      </c>
      <c r="B59" t="s">
        <v>14</v>
      </c>
      <c r="C59">
        <v>12</v>
      </c>
      <c r="D59">
        <v>11000</v>
      </c>
      <c r="E59">
        <v>1189.68</v>
      </c>
      <c r="F59" s="6">
        <v>45699</v>
      </c>
    </row>
    <row r="60" spans="1:6" x14ac:dyDescent="0.3">
      <c r="A60" t="s">
        <v>39</v>
      </c>
      <c r="B60" t="s">
        <v>15</v>
      </c>
      <c r="C60">
        <v>16</v>
      </c>
      <c r="D60">
        <v>7900</v>
      </c>
      <c r="E60">
        <v>1189.68</v>
      </c>
      <c r="F60" s="6">
        <v>45699</v>
      </c>
    </row>
    <row r="61" spans="1:6" x14ac:dyDescent="0.3">
      <c r="A61" t="s">
        <v>38</v>
      </c>
      <c r="B61" t="s">
        <v>5</v>
      </c>
      <c r="C61">
        <v>63</v>
      </c>
      <c r="D61">
        <v>7450</v>
      </c>
      <c r="E61">
        <v>1291.8599999999999</v>
      </c>
      <c r="F61" s="6">
        <v>45735</v>
      </c>
    </row>
  </sheetData>
  <autoFilter ref="A1:F1" xr:uid="{B40F20A5-BF85-4D00-ACAA-F1217C801AC4}">
    <sortState xmlns:xlrd2="http://schemas.microsoft.com/office/spreadsheetml/2017/richdata2" ref="A2:F61">
      <sortCondition ref="F1"/>
    </sortState>
  </autoFilter>
  <conditionalFormatting sqref="A1:A1048576">
    <cfRule type="expression" dxfId="27" priority="4">
      <formula>#REF!="Cancelada"</formula>
    </cfRule>
  </conditionalFormatting>
  <conditionalFormatting sqref="A2:A63">
    <cfRule type="cellIs" dxfId="26" priority="7" operator="equal">
      <formula>"Venta"</formula>
    </cfRule>
    <cfRule type="containsText" dxfId="25" priority="8" operator="containsText" text="Compra">
      <formula>NOT(ISERROR(SEARCH("Compra",A2)))</formula>
    </cfRule>
  </conditionalFormatting>
  <conditionalFormatting sqref="B2:F63">
    <cfRule type="expression" dxfId="24" priority="155" stopIfTrue="1">
      <formula>#REF!="Cancelada"</formula>
    </cfRule>
    <cfRule type="expression" dxfId="23" priority="156">
      <formula>$A2="Venta"</formula>
    </cfRule>
    <cfRule type="expression" dxfId="22" priority="157">
      <formula>$A2="Compra"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8A8-0232-487C-8AD8-BF838F7FB727}">
  <sheetPr filterMode="1"/>
  <dimension ref="A1:F91"/>
  <sheetViews>
    <sheetView tabSelected="1" workbookViewId="0">
      <pane ySplit="1" topLeftCell="A2" activePane="bottomLeft" state="frozen"/>
      <selection sqref="A1:F1"/>
      <selection pane="bottomLeft" activeCell="F100" sqref="F100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hidden="1" x14ac:dyDescent="0.3">
      <c r="A2" t="s">
        <v>38</v>
      </c>
      <c r="B2" t="s">
        <v>23</v>
      </c>
      <c r="C2">
        <v>6</v>
      </c>
      <c r="D2">
        <v>20360.5</v>
      </c>
      <c r="E2">
        <v>1304.57</v>
      </c>
      <c r="F2" s="6">
        <v>45448</v>
      </c>
    </row>
    <row r="3" spans="1:6" hidden="1" x14ac:dyDescent="0.3">
      <c r="A3" t="s">
        <v>38</v>
      </c>
      <c r="B3" t="s">
        <v>37</v>
      </c>
      <c r="C3">
        <v>6</v>
      </c>
      <c r="D3">
        <v>34520</v>
      </c>
      <c r="E3">
        <v>1304.57</v>
      </c>
      <c r="F3" s="6">
        <v>45448</v>
      </c>
    </row>
    <row r="4" spans="1:6" hidden="1" x14ac:dyDescent="0.3">
      <c r="A4" t="s">
        <v>38</v>
      </c>
      <c r="B4" t="s">
        <v>16</v>
      </c>
      <c r="C4">
        <v>3</v>
      </c>
      <c r="D4">
        <v>64928</v>
      </c>
      <c r="E4">
        <v>1304.57</v>
      </c>
      <c r="F4" s="6">
        <v>45448</v>
      </c>
    </row>
    <row r="5" spans="1:6" hidden="1" x14ac:dyDescent="0.3">
      <c r="A5" t="s">
        <v>38</v>
      </c>
      <c r="B5" t="s">
        <v>6</v>
      </c>
      <c r="C5">
        <v>40</v>
      </c>
      <c r="D5">
        <v>12768</v>
      </c>
      <c r="E5">
        <v>1304.57</v>
      </c>
      <c r="F5" s="6">
        <v>45448</v>
      </c>
    </row>
    <row r="6" spans="1:6" hidden="1" x14ac:dyDescent="0.3">
      <c r="A6" t="s">
        <v>38</v>
      </c>
      <c r="B6" t="s">
        <v>36</v>
      </c>
      <c r="C6">
        <v>8</v>
      </c>
      <c r="D6">
        <v>24450</v>
      </c>
      <c r="E6">
        <v>1297.19</v>
      </c>
      <c r="F6" s="6">
        <v>45449</v>
      </c>
    </row>
    <row r="7" spans="1:6" hidden="1" x14ac:dyDescent="0.3">
      <c r="A7" t="s">
        <v>38</v>
      </c>
      <c r="B7" t="s">
        <v>6</v>
      </c>
      <c r="C7">
        <v>25</v>
      </c>
      <c r="D7">
        <v>12899.5</v>
      </c>
      <c r="E7">
        <v>1297.19</v>
      </c>
      <c r="F7" s="6">
        <v>45449</v>
      </c>
    </row>
    <row r="8" spans="1:6" hidden="1" x14ac:dyDescent="0.3">
      <c r="A8" t="s">
        <v>38</v>
      </c>
      <c r="B8" t="s">
        <v>16</v>
      </c>
      <c r="C8">
        <v>3</v>
      </c>
      <c r="D8">
        <v>66399.5</v>
      </c>
      <c r="E8">
        <v>1297.19</v>
      </c>
      <c r="F8" s="6">
        <v>45449</v>
      </c>
    </row>
    <row r="9" spans="1:6" hidden="1" x14ac:dyDescent="0.3">
      <c r="A9" t="s">
        <v>38</v>
      </c>
      <c r="B9" t="s">
        <v>31</v>
      </c>
      <c r="C9">
        <v>5</v>
      </c>
      <c r="D9">
        <v>23650</v>
      </c>
      <c r="E9">
        <v>1297.19</v>
      </c>
      <c r="F9" s="6">
        <v>45449</v>
      </c>
    </row>
    <row r="10" spans="1:6" hidden="1" x14ac:dyDescent="0.3">
      <c r="A10" t="s">
        <v>38</v>
      </c>
      <c r="B10" t="s">
        <v>6</v>
      </c>
      <c r="C10">
        <v>17</v>
      </c>
      <c r="D10">
        <v>13655</v>
      </c>
      <c r="E10">
        <v>1264.17</v>
      </c>
      <c r="F10" s="6">
        <v>45461</v>
      </c>
    </row>
    <row r="11" spans="1:6" hidden="1" x14ac:dyDescent="0.3">
      <c r="A11" t="s">
        <v>38</v>
      </c>
      <c r="B11" t="s">
        <v>37</v>
      </c>
      <c r="C11">
        <v>3</v>
      </c>
      <c r="D11">
        <v>34725</v>
      </c>
      <c r="E11">
        <v>1264.17</v>
      </c>
      <c r="F11" s="6">
        <v>45461</v>
      </c>
    </row>
    <row r="12" spans="1:6" hidden="1" x14ac:dyDescent="0.3">
      <c r="A12" t="s">
        <v>38</v>
      </c>
      <c r="B12" t="s">
        <v>31</v>
      </c>
      <c r="C12">
        <v>4</v>
      </c>
      <c r="D12">
        <v>26391</v>
      </c>
      <c r="E12">
        <v>1264.17</v>
      </c>
      <c r="F12" s="6">
        <v>45461</v>
      </c>
    </row>
    <row r="13" spans="1:6" hidden="1" x14ac:dyDescent="0.3">
      <c r="A13" t="s">
        <v>38</v>
      </c>
      <c r="B13" t="s">
        <v>17</v>
      </c>
      <c r="C13">
        <v>48</v>
      </c>
      <c r="D13">
        <v>4333</v>
      </c>
      <c r="E13">
        <v>1345.7</v>
      </c>
      <c r="F13" s="6">
        <v>45470</v>
      </c>
    </row>
    <row r="14" spans="1:6" hidden="1" x14ac:dyDescent="0.3">
      <c r="A14" t="s">
        <v>39</v>
      </c>
      <c r="B14" t="s">
        <v>23</v>
      </c>
      <c r="C14">
        <v>6</v>
      </c>
      <c r="D14">
        <v>20387.5</v>
      </c>
      <c r="E14">
        <v>1345.7</v>
      </c>
      <c r="F14" s="6">
        <v>45470</v>
      </c>
    </row>
    <row r="15" spans="1:6" x14ac:dyDescent="0.3">
      <c r="A15" t="s">
        <v>38</v>
      </c>
      <c r="B15" t="s">
        <v>32</v>
      </c>
      <c r="C15">
        <v>2</v>
      </c>
      <c r="D15">
        <v>1946.5</v>
      </c>
      <c r="E15">
        <v>1386.59</v>
      </c>
      <c r="F15" s="6">
        <v>45481</v>
      </c>
    </row>
    <row r="16" spans="1:6" hidden="1" x14ac:dyDescent="0.3">
      <c r="A16" t="s">
        <v>38</v>
      </c>
      <c r="B16" t="s">
        <v>33</v>
      </c>
      <c r="C16">
        <v>5</v>
      </c>
      <c r="D16">
        <v>21913</v>
      </c>
      <c r="E16">
        <v>1386.59</v>
      </c>
      <c r="F16" s="6">
        <v>45481</v>
      </c>
    </row>
    <row r="17" spans="1:6" x14ac:dyDescent="0.3">
      <c r="A17" t="s">
        <v>38</v>
      </c>
      <c r="B17" t="s">
        <v>32</v>
      </c>
      <c r="C17">
        <v>100</v>
      </c>
      <c r="D17">
        <v>1964</v>
      </c>
      <c r="E17">
        <v>1386.59</v>
      </c>
      <c r="F17" s="6">
        <v>45481</v>
      </c>
    </row>
    <row r="18" spans="1:6" hidden="1" x14ac:dyDescent="0.3">
      <c r="A18" t="s">
        <v>38</v>
      </c>
      <c r="B18" t="s">
        <v>8</v>
      </c>
      <c r="C18">
        <v>24</v>
      </c>
      <c r="D18">
        <v>12650</v>
      </c>
      <c r="E18">
        <v>1311.1</v>
      </c>
      <c r="F18" s="6">
        <v>45512</v>
      </c>
    </row>
    <row r="19" spans="1:6" hidden="1" x14ac:dyDescent="0.3">
      <c r="A19" t="s">
        <v>39</v>
      </c>
      <c r="B19" t="s">
        <v>37</v>
      </c>
      <c r="C19">
        <v>9</v>
      </c>
      <c r="D19">
        <v>34875</v>
      </c>
      <c r="E19">
        <v>1311.1</v>
      </c>
      <c r="F19" s="6">
        <v>45512</v>
      </c>
    </row>
    <row r="20" spans="1:6" hidden="1" x14ac:dyDescent="0.3">
      <c r="A20" t="s">
        <v>39</v>
      </c>
      <c r="B20" t="s">
        <v>16</v>
      </c>
      <c r="C20">
        <v>30</v>
      </c>
      <c r="D20">
        <v>6760</v>
      </c>
      <c r="E20">
        <v>1291.78</v>
      </c>
      <c r="F20" s="6">
        <v>45532</v>
      </c>
    </row>
    <row r="21" spans="1:6" hidden="1" x14ac:dyDescent="0.3">
      <c r="A21" t="s">
        <v>39</v>
      </c>
      <c r="B21" t="s">
        <v>31</v>
      </c>
      <c r="C21">
        <v>9</v>
      </c>
      <c r="D21">
        <v>24375</v>
      </c>
      <c r="E21">
        <v>1291.78</v>
      </c>
      <c r="F21" s="6">
        <v>45532</v>
      </c>
    </row>
    <row r="22" spans="1:6" hidden="1" x14ac:dyDescent="0.3">
      <c r="A22" t="s">
        <v>39</v>
      </c>
      <c r="B22" t="s">
        <v>17</v>
      </c>
      <c r="C22">
        <v>48</v>
      </c>
      <c r="D22">
        <v>3640</v>
      </c>
      <c r="E22">
        <v>1291.78</v>
      </c>
      <c r="F22" s="6">
        <v>45532</v>
      </c>
    </row>
    <row r="23" spans="1:6" x14ac:dyDescent="0.3">
      <c r="A23" t="s">
        <v>39</v>
      </c>
      <c r="B23" t="s">
        <v>32</v>
      </c>
      <c r="C23">
        <v>102</v>
      </c>
      <c r="D23">
        <v>1545</v>
      </c>
      <c r="E23">
        <v>1291.78</v>
      </c>
      <c r="F23" s="6">
        <v>45532</v>
      </c>
    </row>
    <row r="24" spans="1:6" x14ac:dyDescent="0.3">
      <c r="A24" t="s">
        <v>38</v>
      </c>
      <c r="B24" t="s">
        <v>32</v>
      </c>
      <c r="C24">
        <v>62</v>
      </c>
      <c r="D24">
        <v>1585</v>
      </c>
      <c r="E24">
        <v>1271.5999999999999</v>
      </c>
      <c r="F24" s="6">
        <v>45540</v>
      </c>
    </row>
    <row r="25" spans="1:6" hidden="1" x14ac:dyDescent="0.3">
      <c r="A25" t="s">
        <v>38</v>
      </c>
      <c r="B25" t="s">
        <v>6</v>
      </c>
      <c r="C25">
        <v>6</v>
      </c>
      <c r="D25">
        <v>14375</v>
      </c>
      <c r="E25">
        <v>1271.5999999999999</v>
      </c>
      <c r="F25" s="6">
        <v>45540</v>
      </c>
    </row>
    <row r="26" spans="1:6" hidden="1" x14ac:dyDescent="0.3">
      <c r="A26" t="s">
        <v>38</v>
      </c>
      <c r="B26" t="s">
        <v>33</v>
      </c>
      <c r="C26">
        <v>8</v>
      </c>
      <c r="D26">
        <v>17600</v>
      </c>
      <c r="E26">
        <v>1271.5999999999999</v>
      </c>
      <c r="F26" s="6">
        <v>45540</v>
      </c>
    </row>
    <row r="27" spans="1:6" hidden="1" x14ac:dyDescent="0.3">
      <c r="A27" t="s">
        <v>38</v>
      </c>
      <c r="B27" t="s">
        <v>33</v>
      </c>
      <c r="C27">
        <v>3</v>
      </c>
      <c r="D27">
        <v>17725</v>
      </c>
      <c r="E27">
        <v>1271.5999999999999</v>
      </c>
      <c r="F27" s="6">
        <v>45540</v>
      </c>
    </row>
    <row r="28" spans="1:6" hidden="1" x14ac:dyDescent="0.3">
      <c r="A28" t="s">
        <v>38</v>
      </c>
      <c r="B28" t="s">
        <v>26</v>
      </c>
      <c r="C28">
        <v>7</v>
      </c>
      <c r="D28">
        <v>18600</v>
      </c>
      <c r="E28">
        <v>1245.78</v>
      </c>
      <c r="F28" s="6">
        <v>45546</v>
      </c>
    </row>
    <row r="29" spans="1:6" x14ac:dyDescent="0.3">
      <c r="A29" t="s">
        <v>38</v>
      </c>
      <c r="B29" t="s">
        <v>32</v>
      </c>
      <c r="C29">
        <v>63</v>
      </c>
      <c r="D29">
        <v>1560</v>
      </c>
      <c r="E29">
        <v>1245.78</v>
      </c>
      <c r="F29" s="6">
        <v>45546</v>
      </c>
    </row>
    <row r="30" spans="1:6" hidden="1" x14ac:dyDescent="0.3">
      <c r="A30" t="s">
        <v>38</v>
      </c>
      <c r="B30" t="s">
        <v>33</v>
      </c>
      <c r="C30">
        <v>17</v>
      </c>
      <c r="D30">
        <v>17375</v>
      </c>
      <c r="E30">
        <v>1245.78</v>
      </c>
      <c r="F30" s="6">
        <v>45546</v>
      </c>
    </row>
    <row r="31" spans="1:6" hidden="1" x14ac:dyDescent="0.3">
      <c r="A31" t="s">
        <v>38</v>
      </c>
      <c r="B31" t="s">
        <v>16</v>
      </c>
      <c r="C31">
        <v>83</v>
      </c>
      <c r="D31">
        <v>5890</v>
      </c>
      <c r="E31">
        <v>1245.78</v>
      </c>
      <c r="F31" s="6">
        <v>45546</v>
      </c>
    </row>
    <row r="32" spans="1:6" hidden="1" x14ac:dyDescent="0.3">
      <c r="A32" t="s">
        <v>38</v>
      </c>
      <c r="B32" t="s">
        <v>6</v>
      </c>
      <c r="C32">
        <v>71</v>
      </c>
      <c r="D32">
        <v>13825</v>
      </c>
      <c r="E32">
        <v>1245.78</v>
      </c>
      <c r="F32" s="6">
        <v>45546</v>
      </c>
    </row>
    <row r="33" spans="1:6" hidden="1" x14ac:dyDescent="0.3">
      <c r="A33" t="s">
        <v>38</v>
      </c>
      <c r="B33" t="s">
        <v>26</v>
      </c>
      <c r="C33">
        <v>5</v>
      </c>
      <c r="D33">
        <v>19225</v>
      </c>
      <c r="E33">
        <v>1259.83</v>
      </c>
      <c r="F33" s="6">
        <v>45547</v>
      </c>
    </row>
    <row r="34" spans="1:6" hidden="1" x14ac:dyDescent="0.3">
      <c r="A34" t="s">
        <v>38</v>
      </c>
      <c r="B34" t="s">
        <v>31</v>
      </c>
      <c r="C34">
        <v>12</v>
      </c>
      <c r="D34">
        <v>23950</v>
      </c>
      <c r="E34">
        <v>1259.83</v>
      </c>
      <c r="F34" s="6">
        <v>45547</v>
      </c>
    </row>
    <row r="35" spans="1:6" hidden="1" x14ac:dyDescent="0.3">
      <c r="A35" t="s">
        <v>38</v>
      </c>
      <c r="B35" t="s">
        <v>16</v>
      </c>
      <c r="C35">
        <v>39</v>
      </c>
      <c r="D35">
        <v>6290</v>
      </c>
      <c r="E35">
        <v>1259.83</v>
      </c>
      <c r="F35" s="6">
        <v>45547</v>
      </c>
    </row>
    <row r="36" spans="1:6" hidden="1" x14ac:dyDescent="0.3">
      <c r="A36" t="s">
        <v>38</v>
      </c>
      <c r="B36" t="s">
        <v>6</v>
      </c>
      <c r="C36">
        <v>35</v>
      </c>
      <c r="D36">
        <v>14050</v>
      </c>
      <c r="E36">
        <v>1259.83</v>
      </c>
      <c r="F36" s="6">
        <v>45547</v>
      </c>
    </row>
    <row r="37" spans="1:6" hidden="1" x14ac:dyDescent="0.3">
      <c r="A37" t="s">
        <v>39</v>
      </c>
      <c r="B37" t="s">
        <v>16</v>
      </c>
      <c r="C37">
        <v>102</v>
      </c>
      <c r="D37">
        <v>6010</v>
      </c>
      <c r="E37">
        <v>1233.1099999999999</v>
      </c>
      <c r="F37" s="6">
        <v>45553</v>
      </c>
    </row>
    <row r="38" spans="1:6" x14ac:dyDescent="0.3">
      <c r="A38" t="s">
        <v>38</v>
      </c>
      <c r="B38" t="s">
        <v>32</v>
      </c>
      <c r="C38">
        <v>15</v>
      </c>
      <c r="D38">
        <v>1630</v>
      </c>
      <c r="E38">
        <v>1227.1600000000001</v>
      </c>
      <c r="F38" s="6">
        <v>45558</v>
      </c>
    </row>
    <row r="39" spans="1:6" hidden="1" x14ac:dyDescent="0.3">
      <c r="A39" t="s">
        <v>38</v>
      </c>
      <c r="B39" t="s">
        <v>34</v>
      </c>
      <c r="C39">
        <v>6</v>
      </c>
      <c r="D39">
        <v>28950</v>
      </c>
      <c r="E39">
        <v>1227.1600000000001</v>
      </c>
      <c r="F39" s="6">
        <v>45558</v>
      </c>
    </row>
    <row r="40" spans="1:6" hidden="1" x14ac:dyDescent="0.3">
      <c r="A40" t="s">
        <v>39</v>
      </c>
      <c r="B40" t="s">
        <v>36</v>
      </c>
      <c r="C40">
        <v>8</v>
      </c>
      <c r="D40">
        <v>25400</v>
      </c>
      <c r="E40">
        <v>1227.1600000000001</v>
      </c>
      <c r="F40" s="6">
        <v>45558</v>
      </c>
    </row>
    <row r="41" spans="1:6" hidden="1" x14ac:dyDescent="0.3">
      <c r="A41" t="s">
        <v>39</v>
      </c>
      <c r="B41" t="s">
        <v>34</v>
      </c>
      <c r="C41">
        <v>6</v>
      </c>
      <c r="D41">
        <v>29000</v>
      </c>
      <c r="E41">
        <v>1227.58</v>
      </c>
      <c r="F41" s="6">
        <v>45561</v>
      </c>
    </row>
    <row r="42" spans="1:6" hidden="1" x14ac:dyDescent="0.3">
      <c r="A42" t="s">
        <v>39</v>
      </c>
      <c r="B42" t="s">
        <v>33</v>
      </c>
      <c r="C42">
        <v>33</v>
      </c>
      <c r="D42">
        <v>17100</v>
      </c>
      <c r="E42">
        <v>1232.44</v>
      </c>
      <c r="F42" s="6">
        <v>45568</v>
      </c>
    </row>
    <row r="43" spans="1:6" hidden="1" x14ac:dyDescent="0.3">
      <c r="A43" t="s">
        <v>38</v>
      </c>
      <c r="B43" t="s">
        <v>16</v>
      </c>
      <c r="C43">
        <v>1</v>
      </c>
      <c r="D43">
        <v>6350</v>
      </c>
      <c r="E43">
        <v>1225.94</v>
      </c>
      <c r="F43" s="6">
        <v>45569</v>
      </c>
    </row>
    <row r="44" spans="1:6" hidden="1" x14ac:dyDescent="0.3">
      <c r="A44" t="s">
        <v>39</v>
      </c>
      <c r="B44" t="s">
        <v>26</v>
      </c>
      <c r="C44">
        <v>12</v>
      </c>
      <c r="D44">
        <v>17625</v>
      </c>
      <c r="E44">
        <v>1194.6199999999999</v>
      </c>
      <c r="F44" s="6">
        <v>45583</v>
      </c>
    </row>
    <row r="45" spans="1:6" x14ac:dyDescent="0.3">
      <c r="A45" t="s">
        <v>39</v>
      </c>
      <c r="B45" t="s">
        <v>32</v>
      </c>
      <c r="C45">
        <v>140</v>
      </c>
      <c r="D45">
        <v>1560</v>
      </c>
      <c r="E45">
        <v>1194.6199999999999</v>
      </c>
      <c r="F45" s="6">
        <v>45583</v>
      </c>
    </row>
    <row r="46" spans="1:6" hidden="1" x14ac:dyDescent="0.3">
      <c r="A46" t="s">
        <v>39</v>
      </c>
      <c r="B46" t="s">
        <v>8</v>
      </c>
      <c r="C46">
        <v>7</v>
      </c>
      <c r="D46">
        <v>16875</v>
      </c>
      <c r="E46">
        <v>1183.9100000000001</v>
      </c>
      <c r="F46" s="6">
        <v>45588</v>
      </c>
    </row>
    <row r="47" spans="1:6" hidden="1" x14ac:dyDescent="0.3">
      <c r="A47" t="s">
        <v>39</v>
      </c>
      <c r="B47" t="s">
        <v>31</v>
      </c>
      <c r="C47">
        <v>12</v>
      </c>
      <c r="D47">
        <v>26450</v>
      </c>
      <c r="E47">
        <v>1183.9100000000001</v>
      </c>
      <c r="F47" s="6">
        <v>45588</v>
      </c>
    </row>
    <row r="48" spans="1:6" hidden="1" x14ac:dyDescent="0.3">
      <c r="A48" t="s">
        <v>38</v>
      </c>
      <c r="B48" t="s">
        <v>16</v>
      </c>
      <c r="C48">
        <v>2</v>
      </c>
      <c r="D48">
        <v>7110</v>
      </c>
      <c r="E48">
        <v>1158.29</v>
      </c>
      <c r="F48" s="6">
        <v>45604</v>
      </c>
    </row>
    <row r="49" spans="1:6" hidden="1" x14ac:dyDescent="0.3">
      <c r="A49" t="s">
        <v>38</v>
      </c>
      <c r="B49" t="s">
        <v>29</v>
      </c>
      <c r="C49">
        <v>13</v>
      </c>
      <c r="D49">
        <v>17575</v>
      </c>
      <c r="E49">
        <v>1158.29</v>
      </c>
      <c r="F49" s="6">
        <v>45604</v>
      </c>
    </row>
    <row r="50" spans="1:6" hidden="1" x14ac:dyDescent="0.3">
      <c r="A50" t="s">
        <v>38</v>
      </c>
      <c r="B50" t="s">
        <v>29</v>
      </c>
      <c r="C50">
        <v>5</v>
      </c>
      <c r="D50">
        <v>18350</v>
      </c>
      <c r="E50">
        <v>1163.3900000000001</v>
      </c>
      <c r="F50" s="6">
        <v>45607</v>
      </c>
    </row>
    <row r="51" spans="1:6" hidden="1" x14ac:dyDescent="0.3">
      <c r="A51" t="s">
        <v>38</v>
      </c>
      <c r="B51" t="s">
        <v>30</v>
      </c>
      <c r="C51">
        <v>7</v>
      </c>
      <c r="D51">
        <v>13275</v>
      </c>
      <c r="E51">
        <v>1163.3900000000001</v>
      </c>
      <c r="F51" s="6">
        <v>45607</v>
      </c>
    </row>
    <row r="52" spans="1:6" hidden="1" x14ac:dyDescent="0.3">
      <c r="A52" t="s">
        <v>39</v>
      </c>
      <c r="B52" t="s">
        <v>6</v>
      </c>
      <c r="C52">
        <v>15</v>
      </c>
      <c r="D52">
        <v>12925</v>
      </c>
      <c r="E52">
        <v>1163.3900000000001</v>
      </c>
      <c r="F52" s="6">
        <v>45607</v>
      </c>
    </row>
    <row r="53" spans="1:6" hidden="1" x14ac:dyDescent="0.3">
      <c r="A53" t="s">
        <v>38</v>
      </c>
      <c r="B53" t="s">
        <v>25</v>
      </c>
      <c r="C53">
        <v>3</v>
      </c>
      <c r="D53">
        <v>21375</v>
      </c>
      <c r="E53">
        <v>1155.92</v>
      </c>
      <c r="F53" s="6">
        <v>45609</v>
      </c>
    </row>
    <row r="54" spans="1:6" hidden="1" x14ac:dyDescent="0.3">
      <c r="A54" t="s">
        <v>39</v>
      </c>
      <c r="B54" t="s">
        <v>6</v>
      </c>
      <c r="C54">
        <v>4</v>
      </c>
      <c r="D54">
        <v>12875</v>
      </c>
      <c r="E54">
        <v>1155.92</v>
      </c>
      <c r="F54" s="6">
        <v>45609</v>
      </c>
    </row>
    <row r="55" spans="1:6" hidden="1" x14ac:dyDescent="0.3">
      <c r="A55" t="s">
        <v>38</v>
      </c>
      <c r="B55" t="s">
        <v>8</v>
      </c>
      <c r="C55">
        <v>6</v>
      </c>
      <c r="D55">
        <v>24275</v>
      </c>
      <c r="E55">
        <v>1155.92</v>
      </c>
      <c r="F55" s="6">
        <v>45609</v>
      </c>
    </row>
    <row r="56" spans="1:6" hidden="1" x14ac:dyDescent="0.3">
      <c r="A56" t="s">
        <v>38</v>
      </c>
      <c r="B56" t="s">
        <v>30</v>
      </c>
      <c r="C56">
        <v>3</v>
      </c>
      <c r="D56">
        <v>14100</v>
      </c>
      <c r="E56">
        <v>1155.92</v>
      </c>
      <c r="F56" s="6">
        <v>45609</v>
      </c>
    </row>
    <row r="57" spans="1:6" hidden="1" x14ac:dyDescent="0.3">
      <c r="A57" t="s">
        <v>39</v>
      </c>
      <c r="B57" t="s">
        <v>30</v>
      </c>
      <c r="C57">
        <v>10</v>
      </c>
      <c r="D57">
        <v>11775</v>
      </c>
      <c r="E57">
        <v>1157.72</v>
      </c>
      <c r="F57" s="6">
        <v>45610</v>
      </c>
    </row>
    <row r="58" spans="1:6" hidden="1" x14ac:dyDescent="0.3">
      <c r="A58" t="s">
        <v>39</v>
      </c>
      <c r="B58" t="s">
        <v>25</v>
      </c>
      <c r="C58">
        <v>3</v>
      </c>
      <c r="D58">
        <v>18550</v>
      </c>
      <c r="E58">
        <v>1157.72</v>
      </c>
      <c r="F58" s="6">
        <v>45610</v>
      </c>
    </row>
    <row r="59" spans="1:6" hidden="1" x14ac:dyDescent="0.3">
      <c r="A59" t="s">
        <v>38</v>
      </c>
      <c r="B59" t="s">
        <v>25</v>
      </c>
      <c r="C59">
        <v>5</v>
      </c>
      <c r="D59">
        <v>22900</v>
      </c>
      <c r="E59">
        <v>1106.27</v>
      </c>
      <c r="F59" s="6">
        <v>45615</v>
      </c>
    </row>
    <row r="60" spans="1:6" hidden="1" x14ac:dyDescent="0.3">
      <c r="A60" t="s">
        <v>38</v>
      </c>
      <c r="B60" t="s">
        <v>19</v>
      </c>
      <c r="C60">
        <v>37</v>
      </c>
      <c r="D60">
        <v>5550</v>
      </c>
      <c r="E60">
        <v>1106.07</v>
      </c>
      <c r="F60" s="6">
        <v>45618</v>
      </c>
    </row>
    <row r="61" spans="1:6" hidden="1" x14ac:dyDescent="0.3">
      <c r="A61" t="s">
        <v>38</v>
      </c>
      <c r="B61" t="s">
        <v>27</v>
      </c>
      <c r="C61">
        <v>56</v>
      </c>
      <c r="D61">
        <v>6050</v>
      </c>
      <c r="E61">
        <v>1110.1099999999999</v>
      </c>
      <c r="F61" s="6">
        <v>45621</v>
      </c>
    </row>
    <row r="62" spans="1:6" hidden="1" x14ac:dyDescent="0.3">
      <c r="A62" t="s">
        <v>39</v>
      </c>
      <c r="B62" t="s">
        <v>29</v>
      </c>
      <c r="C62">
        <v>18</v>
      </c>
      <c r="D62">
        <v>19250</v>
      </c>
      <c r="E62">
        <v>1110.1099999999999</v>
      </c>
      <c r="F62" s="6">
        <v>45621</v>
      </c>
    </row>
    <row r="63" spans="1:6" hidden="1" x14ac:dyDescent="0.3">
      <c r="A63" t="s">
        <v>39</v>
      </c>
      <c r="B63" t="s">
        <v>6</v>
      </c>
      <c r="C63">
        <v>39</v>
      </c>
      <c r="D63">
        <v>12825</v>
      </c>
      <c r="E63">
        <v>1110.1099999999999</v>
      </c>
      <c r="F63" s="6">
        <v>45621</v>
      </c>
    </row>
    <row r="64" spans="1:6" hidden="1" x14ac:dyDescent="0.3">
      <c r="A64" t="s">
        <v>38</v>
      </c>
      <c r="B64" t="s">
        <v>28</v>
      </c>
      <c r="C64">
        <v>8</v>
      </c>
      <c r="D64">
        <v>6690</v>
      </c>
      <c r="E64">
        <v>1122.06</v>
      </c>
      <c r="F64" s="6">
        <v>45642</v>
      </c>
    </row>
    <row r="65" spans="1:6" hidden="1" x14ac:dyDescent="0.3">
      <c r="A65" t="s">
        <v>39</v>
      </c>
      <c r="B65" t="s">
        <v>6</v>
      </c>
      <c r="C65">
        <v>38</v>
      </c>
      <c r="D65">
        <v>13525</v>
      </c>
      <c r="E65">
        <v>1122.06</v>
      </c>
      <c r="F65" s="6">
        <v>45642</v>
      </c>
    </row>
    <row r="66" spans="1:6" hidden="1" x14ac:dyDescent="0.3">
      <c r="A66" t="s">
        <v>38</v>
      </c>
      <c r="B66" t="s">
        <v>16</v>
      </c>
      <c r="C66">
        <v>2</v>
      </c>
      <c r="D66">
        <v>6640</v>
      </c>
      <c r="E66">
        <v>1166.99</v>
      </c>
      <c r="F66" s="6">
        <v>45649</v>
      </c>
    </row>
    <row r="67" spans="1:6" hidden="1" x14ac:dyDescent="0.3">
      <c r="A67" t="s">
        <v>38</v>
      </c>
      <c r="B67" t="s">
        <v>26</v>
      </c>
      <c r="C67">
        <v>3</v>
      </c>
      <c r="D67">
        <v>33725</v>
      </c>
      <c r="E67">
        <v>1166.99</v>
      </c>
      <c r="F67" s="6">
        <v>45649</v>
      </c>
    </row>
    <row r="68" spans="1:6" hidden="1" x14ac:dyDescent="0.3">
      <c r="A68" t="s">
        <v>39</v>
      </c>
      <c r="B68" t="s">
        <v>27</v>
      </c>
      <c r="C68">
        <v>56</v>
      </c>
      <c r="D68">
        <v>6680</v>
      </c>
      <c r="E68">
        <v>1187.6199999999999</v>
      </c>
      <c r="F68" s="6">
        <v>45652</v>
      </c>
    </row>
    <row r="69" spans="1:6" hidden="1" x14ac:dyDescent="0.3">
      <c r="A69" t="s">
        <v>39</v>
      </c>
      <c r="B69" t="s">
        <v>26</v>
      </c>
      <c r="C69">
        <v>3</v>
      </c>
      <c r="D69">
        <v>29725</v>
      </c>
      <c r="E69">
        <v>1174.5899999999999</v>
      </c>
      <c r="F69" s="6">
        <v>45659</v>
      </c>
    </row>
    <row r="70" spans="1:6" hidden="1" x14ac:dyDescent="0.3">
      <c r="A70" t="s">
        <v>39</v>
      </c>
      <c r="B70" t="s">
        <v>6</v>
      </c>
      <c r="C70">
        <v>22</v>
      </c>
      <c r="D70">
        <v>14325</v>
      </c>
      <c r="E70">
        <v>1186.04</v>
      </c>
      <c r="F70" s="6">
        <v>45660</v>
      </c>
    </row>
    <row r="71" spans="1:6" hidden="1" x14ac:dyDescent="0.3">
      <c r="A71" t="s">
        <v>39</v>
      </c>
      <c r="B71" t="s">
        <v>25</v>
      </c>
      <c r="C71">
        <v>5</v>
      </c>
      <c r="D71">
        <v>17750</v>
      </c>
      <c r="E71">
        <v>1186.04</v>
      </c>
      <c r="F71" s="6">
        <v>45660</v>
      </c>
    </row>
    <row r="72" spans="1:6" hidden="1" x14ac:dyDescent="0.3">
      <c r="A72" t="s">
        <v>39</v>
      </c>
      <c r="B72" t="s">
        <v>6</v>
      </c>
      <c r="C72">
        <v>36</v>
      </c>
      <c r="D72">
        <v>13975</v>
      </c>
      <c r="E72">
        <v>1191.05</v>
      </c>
      <c r="F72" s="6">
        <v>45671</v>
      </c>
    </row>
    <row r="73" spans="1:6" hidden="1" x14ac:dyDescent="0.3">
      <c r="A73" t="s">
        <v>38</v>
      </c>
      <c r="B73" t="s">
        <v>6</v>
      </c>
      <c r="C73">
        <v>1</v>
      </c>
      <c r="D73">
        <v>13300</v>
      </c>
      <c r="E73">
        <v>1187</v>
      </c>
      <c r="F73" s="6">
        <v>45680</v>
      </c>
    </row>
    <row r="74" spans="1:6" hidden="1" x14ac:dyDescent="0.3">
      <c r="A74" t="s">
        <v>38</v>
      </c>
      <c r="B74" t="s">
        <v>8</v>
      </c>
      <c r="C74">
        <v>1</v>
      </c>
      <c r="D74">
        <v>31725</v>
      </c>
      <c r="E74">
        <v>1180.7</v>
      </c>
      <c r="F74" s="6">
        <v>45687</v>
      </c>
    </row>
    <row r="75" spans="1:6" hidden="1" x14ac:dyDescent="0.3">
      <c r="A75" t="s">
        <v>38</v>
      </c>
      <c r="B75" t="s">
        <v>19</v>
      </c>
      <c r="C75">
        <v>15</v>
      </c>
      <c r="D75">
        <v>6460</v>
      </c>
      <c r="E75">
        <v>1180.7</v>
      </c>
      <c r="F75" s="6">
        <v>45687</v>
      </c>
    </row>
    <row r="76" spans="1:6" hidden="1" x14ac:dyDescent="0.3">
      <c r="A76" t="s">
        <v>38</v>
      </c>
      <c r="B76" t="s">
        <v>20</v>
      </c>
      <c r="C76">
        <v>13</v>
      </c>
      <c r="D76">
        <v>14800</v>
      </c>
      <c r="E76">
        <v>1180.7</v>
      </c>
      <c r="F76" s="6">
        <v>45687</v>
      </c>
    </row>
    <row r="77" spans="1:6" hidden="1" x14ac:dyDescent="0.3">
      <c r="A77" t="s">
        <v>38</v>
      </c>
      <c r="B77" t="s">
        <v>18</v>
      </c>
      <c r="C77">
        <v>48</v>
      </c>
      <c r="D77">
        <v>6080</v>
      </c>
      <c r="E77">
        <v>1180.7</v>
      </c>
      <c r="F77" s="6">
        <v>45687</v>
      </c>
    </row>
    <row r="78" spans="1:6" hidden="1" x14ac:dyDescent="0.3">
      <c r="A78" t="s">
        <v>38</v>
      </c>
      <c r="B78" t="s">
        <v>21</v>
      </c>
      <c r="C78">
        <v>6</v>
      </c>
      <c r="D78">
        <v>7090</v>
      </c>
      <c r="E78">
        <v>1180.7</v>
      </c>
      <c r="F78" s="6">
        <v>45687</v>
      </c>
    </row>
    <row r="79" spans="1:6" hidden="1" x14ac:dyDescent="0.3">
      <c r="A79" t="s">
        <v>38</v>
      </c>
      <c r="B79" t="s">
        <v>23</v>
      </c>
      <c r="C79">
        <v>39</v>
      </c>
      <c r="D79">
        <v>25025</v>
      </c>
      <c r="E79">
        <v>1180.7</v>
      </c>
      <c r="F79" s="6">
        <v>45687</v>
      </c>
    </row>
    <row r="80" spans="1:6" hidden="1" x14ac:dyDescent="0.3">
      <c r="A80" t="s">
        <v>38</v>
      </c>
      <c r="B80" t="s">
        <v>6</v>
      </c>
      <c r="C80">
        <v>140</v>
      </c>
      <c r="D80">
        <v>14075</v>
      </c>
      <c r="E80">
        <v>1180.7</v>
      </c>
      <c r="F80" s="6">
        <v>45687</v>
      </c>
    </row>
    <row r="81" spans="1:6" hidden="1" x14ac:dyDescent="0.3">
      <c r="A81" t="s">
        <v>38</v>
      </c>
      <c r="B81" t="s">
        <v>18</v>
      </c>
      <c r="C81">
        <v>25</v>
      </c>
      <c r="D81">
        <v>6160</v>
      </c>
      <c r="E81">
        <v>1185.97</v>
      </c>
      <c r="F81" s="6">
        <v>45688</v>
      </c>
    </row>
    <row r="82" spans="1:6" hidden="1" x14ac:dyDescent="0.3">
      <c r="A82" t="s">
        <v>38</v>
      </c>
      <c r="B82" t="s">
        <v>19</v>
      </c>
      <c r="C82">
        <v>15</v>
      </c>
      <c r="D82">
        <v>6490</v>
      </c>
      <c r="E82">
        <v>1185.97</v>
      </c>
      <c r="F82" s="6">
        <v>45688</v>
      </c>
    </row>
    <row r="83" spans="1:6" hidden="1" x14ac:dyDescent="0.3">
      <c r="A83" t="s">
        <v>38</v>
      </c>
      <c r="B83" t="s">
        <v>18</v>
      </c>
      <c r="C83">
        <v>14</v>
      </c>
      <c r="D83">
        <v>6270</v>
      </c>
      <c r="E83">
        <v>1199.7</v>
      </c>
      <c r="F83" s="6">
        <v>45692</v>
      </c>
    </row>
    <row r="84" spans="1:6" hidden="1" x14ac:dyDescent="0.3">
      <c r="A84" t="s">
        <v>39</v>
      </c>
      <c r="B84" t="s">
        <v>8</v>
      </c>
      <c r="C84">
        <v>2</v>
      </c>
      <c r="D84">
        <v>41925</v>
      </c>
      <c r="E84">
        <v>1199.7</v>
      </c>
      <c r="F84" s="6">
        <v>45692</v>
      </c>
    </row>
    <row r="85" spans="1:6" hidden="1" x14ac:dyDescent="0.3">
      <c r="A85" t="s">
        <v>38</v>
      </c>
      <c r="B85" t="s">
        <v>16</v>
      </c>
      <c r="C85">
        <v>24</v>
      </c>
      <c r="D85">
        <v>6460</v>
      </c>
      <c r="E85">
        <v>1203.17</v>
      </c>
      <c r="F85" s="6">
        <v>45695</v>
      </c>
    </row>
    <row r="86" spans="1:6" hidden="1" x14ac:dyDescent="0.3">
      <c r="A86" t="s">
        <v>38</v>
      </c>
      <c r="B86" t="s">
        <v>6</v>
      </c>
      <c r="C86">
        <v>14</v>
      </c>
      <c r="D86">
        <v>14000</v>
      </c>
      <c r="E86">
        <v>1185.19</v>
      </c>
      <c r="F86" s="6">
        <v>45700</v>
      </c>
    </row>
    <row r="87" spans="1:6" hidden="1" x14ac:dyDescent="0.3">
      <c r="A87" t="s">
        <v>38</v>
      </c>
      <c r="B87" t="s">
        <v>8</v>
      </c>
      <c r="C87">
        <v>4</v>
      </c>
      <c r="D87">
        <v>46000</v>
      </c>
      <c r="E87">
        <v>1185.19</v>
      </c>
      <c r="F87" s="6">
        <v>45700</v>
      </c>
    </row>
    <row r="88" spans="1:6" hidden="1" x14ac:dyDescent="0.3">
      <c r="A88" t="s">
        <v>38</v>
      </c>
      <c r="B88" t="s">
        <v>9</v>
      </c>
      <c r="C88">
        <v>4</v>
      </c>
      <c r="D88">
        <v>58000</v>
      </c>
      <c r="E88">
        <v>1197.21</v>
      </c>
      <c r="F88" s="6">
        <v>45702</v>
      </c>
    </row>
    <row r="89" spans="1:6" hidden="1" x14ac:dyDescent="0.3">
      <c r="A89" t="s">
        <v>39</v>
      </c>
      <c r="B89" t="s">
        <v>8</v>
      </c>
      <c r="C89">
        <v>11</v>
      </c>
      <c r="D89">
        <v>37675</v>
      </c>
      <c r="E89">
        <v>1213.1600000000001</v>
      </c>
      <c r="F89" s="6">
        <v>45712</v>
      </c>
    </row>
    <row r="90" spans="1:6" hidden="1" x14ac:dyDescent="0.3">
      <c r="A90" t="s">
        <v>38</v>
      </c>
      <c r="B90" t="s">
        <v>6</v>
      </c>
      <c r="C90">
        <v>27</v>
      </c>
      <c r="D90">
        <v>14700</v>
      </c>
      <c r="E90">
        <v>1224.07</v>
      </c>
      <c r="F90" s="6">
        <v>45715</v>
      </c>
    </row>
    <row r="91" spans="1:6" hidden="1" x14ac:dyDescent="0.3">
      <c r="A91" t="s">
        <v>39</v>
      </c>
      <c r="B91" t="s">
        <v>6</v>
      </c>
      <c r="C91">
        <v>35</v>
      </c>
      <c r="D91">
        <v>13925</v>
      </c>
      <c r="E91">
        <v>1291.8599999999999</v>
      </c>
      <c r="F91" s="6">
        <v>45735</v>
      </c>
    </row>
  </sheetData>
  <autoFilter ref="A1:F91" xr:uid="{EF4348A8-0232-487C-8AD8-BF838F7FB727}">
    <filterColumn colId="1">
      <filters>
        <filter val="AMZN"/>
      </filters>
    </filterColumn>
    <sortState xmlns:xlrd2="http://schemas.microsoft.com/office/spreadsheetml/2017/richdata2" ref="A2:F91">
      <sortCondition ref="F1"/>
    </sortState>
  </autoFilter>
  <conditionalFormatting sqref="A2:A99">
    <cfRule type="expression" dxfId="21" priority="11">
      <formula>#REF!="Cancelada"</formula>
    </cfRule>
    <cfRule type="cellIs" dxfId="20" priority="12" operator="equal">
      <formula>"Venta"</formula>
    </cfRule>
    <cfRule type="containsText" dxfId="19" priority="13" operator="containsText" text="Compra">
      <formula>NOT(ISERROR(SEARCH("Compra",A2)))</formula>
    </cfRule>
  </conditionalFormatting>
  <conditionalFormatting sqref="B2:F99">
    <cfRule type="expression" dxfId="18" priority="161" stopIfTrue="1">
      <formula>#REF!="Cancelada"</formula>
    </cfRule>
    <cfRule type="expression" dxfId="17" priority="162">
      <formula>$A2="Venta"</formula>
    </cfRule>
    <cfRule type="expression" dxfId="16" priority="163">
      <formula>$A2="Compra"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64D2-4F53-451E-883D-D7866EFE33DB}">
  <dimension ref="A1:F22"/>
  <sheetViews>
    <sheetView workbookViewId="0">
      <pane ySplit="1" topLeftCell="A2" activePane="bottomLeft" state="frozen"/>
      <selection sqref="A1:F1"/>
      <selection pane="bottomLeft" activeCell="A2" sqref="A2"/>
    </sheetView>
  </sheetViews>
  <sheetFormatPr baseColWidth="10" defaultRowHeight="15.6" x14ac:dyDescent="0.3"/>
  <cols>
    <col min="1" max="2" width="14.69921875" customWidth="1"/>
    <col min="3" max="3" width="9.8984375" customWidth="1"/>
    <col min="4" max="5" width="14.69921875" customWidth="1"/>
    <col min="6" max="6" width="14.69921875" style="6" customWidth="1"/>
  </cols>
  <sheetData>
    <row r="1" spans="1:6" s="2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40</v>
      </c>
      <c r="F1" s="10" t="s">
        <v>2</v>
      </c>
    </row>
    <row r="2" spans="1:6" x14ac:dyDescent="0.3">
      <c r="A2" t="s">
        <v>38</v>
      </c>
      <c r="B2" t="s">
        <v>7</v>
      </c>
      <c r="C2">
        <v>11026</v>
      </c>
      <c r="D2">
        <v>0.54459999999999997</v>
      </c>
      <c r="E2">
        <v>1194.6199999999999</v>
      </c>
      <c r="F2" s="6">
        <v>45583</v>
      </c>
    </row>
    <row r="3" spans="1:6" x14ac:dyDescent="0.3">
      <c r="A3" t="s">
        <v>39</v>
      </c>
      <c r="B3" t="s">
        <v>7</v>
      </c>
      <c r="C3">
        <v>784</v>
      </c>
      <c r="D3">
        <v>642.6</v>
      </c>
      <c r="E3">
        <v>1194.93</v>
      </c>
      <c r="F3" s="6">
        <v>45586</v>
      </c>
    </row>
    <row r="4" spans="1:6" x14ac:dyDescent="0.3">
      <c r="A4" t="s">
        <v>39</v>
      </c>
      <c r="B4" t="s">
        <v>7</v>
      </c>
      <c r="C4">
        <v>124</v>
      </c>
      <c r="D4">
        <v>633.9</v>
      </c>
      <c r="E4">
        <v>1183.9100000000001</v>
      </c>
      <c r="F4" s="6">
        <v>45588</v>
      </c>
    </row>
    <row r="5" spans="1:6" x14ac:dyDescent="0.3">
      <c r="A5" t="s">
        <v>39</v>
      </c>
      <c r="B5" t="s">
        <v>7</v>
      </c>
      <c r="C5">
        <v>1470</v>
      </c>
      <c r="D5">
        <v>672</v>
      </c>
      <c r="E5">
        <v>1154.77</v>
      </c>
      <c r="F5" s="6">
        <v>45593</v>
      </c>
    </row>
    <row r="6" spans="1:6" x14ac:dyDescent="0.3">
      <c r="A6" t="s">
        <v>39</v>
      </c>
      <c r="B6" t="s">
        <v>7</v>
      </c>
      <c r="C6">
        <v>743</v>
      </c>
      <c r="D6">
        <v>677.8</v>
      </c>
      <c r="E6">
        <v>1178.76</v>
      </c>
      <c r="F6" s="6">
        <v>45600</v>
      </c>
    </row>
    <row r="7" spans="1:6" x14ac:dyDescent="0.3">
      <c r="A7" t="s">
        <v>39</v>
      </c>
      <c r="B7" t="s">
        <v>7</v>
      </c>
      <c r="C7">
        <v>351</v>
      </c>
      <c r="D7">
        <v>702.3</v>
      </c>
      <c r="E7">
        <v>1158.29</v>
      </c>
      <c r="F7" s="6">
        <v>45604</v>
      </c>
    </row>
    <row r="8" spans="1:6" x14ac:dyDescent="0.3">
      <c r="A8" t="s">
        <v>39</v>
      </c>
      <c r="B8" t="s">
        <v>7</v>
      </c>
      <c r="C8">
        <v>998</v>
      </c>
      <c r="D8">
        <v>712.4</v>
      </c>
      <c r="E8">
        <v>1163.3900000000001</v>
      </c>
      <c r="F8" s="6">
        <v>45607</v>
      </c>
    </row>
    <row r="9" spans="1:6" x14ac:dyDescent="0.3">
      <c r="A9" t="s">
        <v>39</v>
      </c>
      <c r="B9" t="s">
        <v>7</v>
      </c>
      <c r="C9">
        <v>289</v>
      </c>
      <c r="D9">
        <v>716</v>
      </c>
      <c r="E9">
        <v>1155.92</v>
      </c>
      <c r="F9" s="6">
        <v>45609</v>
      </c>
    </row>
    <row r="10" spans="1:6" x14ac:dyDescent="0.3">
      <c r="A10" t="s">
        <v>39</v>
      </c>
      <c r="B10" t="s">
        <v>7</v>
      </c>
      <c r="C10">
        <v>276</v>
      </c>
      <c r="D10">
        <v>715.3</v>
      </c>
      <c r="E10">
        <v>1155.92</v>
      </c>
      <c r="F10" s="6">
        <v>45609</v>
      </c>
    </row>
    <row r="11" spans="1:6" x14ac:dyDescent="0.3">
      <c r="A11" t="s">
        <v>39</v>
      </c>
      <c r="B11" t="s">
        <v>7</v>
      </c>
      <c r="C11">
        <v>161</v>
      </c>
      <c r="D11">
        <v>714.5</v>
      </c>
      <c r="E11">
        <v>1106.27</v>
      </c>
      <c r="F11" s="6">
        <v>45615</v>
      </c>
    </row>
    <row r="12" spans="1:6" x14ac:dyDescent="0.3">
      <c r="A12" t="s">
        <v>39</v>
      </c>
      <c r="B12" t="s">
        <v>7</v>
      </c>
      <c r="C12">
        <v>283</v>
      </c>
      <c r="D12">
        <v>713.4</v>
      </c>
      <c r="E12">
        <v>1097.69</v>
      </c>
      <c r="F12" s="6">
        <v>45628</v>
      </c>
    </row>
    <row r="13" spans="1:6" x14ac:dyDescent="0.3">
      <c r="A13" t="s">
        <v>39</v>
      </c>
      <c r="B13" t="s">
        <v>7</v>
      </c>
      <c r="C13">
        <v>420</v>
      </c>
      <c r="D13">
        <v>715.7</v>
      </c>
      <c r="E13">
        <v>1097.69</v>
      </c>
      <c r="F13" s="6">
        <v>45628</v>
      </c>
    </row>
    <row r="14" spans="1:6" x14ac:dyDescent="0.3">
      <c r="A14" t="s">
        <v>39</v>
      </c>
      <c r="B14" t="s">
        <v>7</v>
      </c>
      <c r="C14">
        <v>703</v>
      </c>
      <c r="D14">
        <v>715.8</v>
      </c>
      <c r="E14">
        <v>1102.79</v>
      </c>
      <c r="F14" s="6">
        <v>45630</v>
      </c>
    </row>
    <row r="15" spans="1:6" x14ac:dyDescent="0.3">
      <c r="A15" t="s">
        <v>39</v>
      </c>
      <c r="B15" t="s">
        <v>7</v>
      </c>
      <c r="C15">
        <v>72</v>
      </c>
      <c r="D15">
        <v>736.6</v>
      </c>
      <c r="E15">
        <v>1122.06</v>
      </c>
      <c r="F15" s="6">
        <v>45642</v>
      </c>
    </row>
    <row r="16" spans="1:6" x14ac:dyDescent="0.3">
      <c r="A16" t="s">
        <v>39</v>
      </c>
      <c r="B16" t="s">
        <v>7</v>
      </c>
      <c r="C16">
        <v>125</v>
      </c>
      <c r="D16">
        <v>828</v>
      </c>
      <c r="E16">
        <v>1186.04</v>
      </c>
      <c r="F16" s="6">
        <v>45660</v>
      </c>
    </row>
    <row r="17" spans="1:6" x14ac:dyDescent="0.3">
      <c r="A17" t="s">
        <v>39</v>
      </c>
      <c r="B17" t="s">
        <v>7</v>
      </c>
      <c r="C17">
        <v>610</v>
      </c>
      <c r="D17">
        <v>825</v>
      </c>
      <c r="E17">
        <v>1184.98</v>
      </c>
      <c r="F17" s="6">
        <v>45666</v>
      </c>
    </row>
    <row r="18" spans="1:6" x14ac:dyDescent="0.3">
      <c r="A18" t="s">
        <v>38</v>
      </c>
      <c r="B18" t="s">
        <v>22</v>
      </c>
      <c r="C18">
        <v>3914</v>
      </c>
      <c r="D18">
        <v>757.2</v>
      </c>
      <c r="E18">
        <v>1180.7</v>
      </c>
      <c r="F18" s="6">
        <v>45687</v>
      </c>
    </row>
    <row r="19" spans="1:6" x14ac:dyDescent="0.3">
      <c r="A19" t="s">
        <v>38</v>
      </c>
      <c r="B19" t="s">
        <v>7</v>
      </c>
      <c r="C19">
        <v>1219</v>
      </c>
      <c r="D19">
        <v>810</v>
      </c>
      <c r="E19">
        <v>1180.7</v>
      </c>
      <c r="F19" s="6">
        <v>45687</v>
      </c>
    </row>
    <row r="20" spans="1:6" x14ac:dyDescent="0.3">
      <c r="A20" t="s">
        <v>39</v>
      </c>
      <c r="B20" t="s">
        <v>7</v>
      </c>
      <c r="C20">
        <v>200</v>
      </c>
      <c r="D20">
        <v>814.5</v>
      </c>
      <c r="E20">
        <v>1200.48</v>
      </c>
      <c r="F20" s="6">
        <v>45693</v>
      </c>
    </row>
    <row r="21" spans="1:6" x14ac:dyDescent="0.3">
      <c r="A21" t="s">
        <v>39</v>
      </c>
      <c r="B21" t="s">
        <v>7</v>
      </c>
      <c r="C21">
        <v>501</v>
      </c>
      <c r="D21">
        <v>787.7</v>
      </c>
      <c r="E21">
        <v>1207.55</v>
      </c>
      <c r="F21" s="6">
        <v>45707</v>
      </c>
    </row>
    <row r="22" spans="1:6" x14ac:dyDescent="0.3">
      <c r="A22" t="s">
        <v>39</v>
      </c>
      <c r="B22" t="s">
        <v>7</v>
      </c>
      <c r="C22">
        <v>1328</v>
      </c>
      <c r="D22">
        <v>813.9</v>
      </c>
      <c r="E22">
        <v>1229.6300000000001</v>
      </c>
      <c r="F22" s="6">
        <v>45728</v>
      </c>
    </row>
  </sheetData>
  <autoFilter ref="A1:F1" xr:uid="{3A9664D2-4F53-451E-883D-D7866EFE33DB}">
    <sortState xmlns:xlrd2="http://schemas.microsoft.com/office/spreadsheetml/2017/richdata2" ref="A2:F22">
      <sortCondition ref="F1"/>
    </sortState>
  </autoFilter>
  <conditionalFormatting sqref="A2:A23">
    <cfRule type="expression" dxfId="15" priority="4">
      <formula>#REF!="Cancelada"</formula>
    </cfRule>
    <cfRule type="cellIs" dxfId="14" priority="5" operator="equal">
      <formula>"Venta"</formula>
    </cfRule>
    <cfRule type="containsText" dxfId="13" priority="6" operator="containsText" text="Compra">
      <formula>NOT(ISERROR(SEARCH("Compra",A2)))</formula>
    </cfRule>
  </conditionalFormatting>
  <conditionalFormatting sqref="B2:F23">
    <cfRule type="expression" dxfId="12" priority="158" stopIfTrue="1">
      <formula>#REF!="Cancelada"</formula>
    </cfRule>
    <cfRule type="expression" dxfId="11" priority="159">
      <formula>$A2="Venta"</formula>
    </cfRule>
    <cfRule type="expression" dxfId="10" priority="160">
      <formula>$A2="Compra"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EB-818B-419B-8D9B-586B9B504655}">
  <dimension ref="A1:G172"/>
  <sheetViews>
    <sheetView workbookViewId="0">
      <pane ySplit="1" topLeftCell="A2" activePane="bottomLeft" state="frozen"/>
      <selection sqref="A1:A1048576"/>
      <selection pane="bottomLeft" activeCell="A2" sqref="A2"/>
    </sheetView>
  </sheetViews>
  <sheetFormatPr baseColWidth="10" defaultRowHeight="15.6" x14ac:dyDescent="0.3"/>
  <cols>
    <col min="1" max="6" width="14.69921875" customWidth="1"/>
    <col min="7" max="7" width="14.69921875" style="6" customWidth="1"/>
  </cols>
  <sheetData>
    <row r="1" spans="1:7" x14ac:dyDescent="0.3">
      <c r="A1" s="1" t="s">
        <v>845</v>
      </c>
      <c r="B1" s="1" t="s">
        <v>1</v>
      </c>
      <c r="C1" s="1" t="s">
        <v>49</v>
      </c>
      <c r="D1" s="1" t="s">
        <v>3</v>
      </c>
      <c r="E1" s="1" t="s">
        <v>4</v>
      </c>
      <c r="F1" s="1" t="s">
        <v>40</v>
      </c>
      <c r="G1" s="10" t="s">
        <v>2</v>
      </c>
    </row>
    <row r="2" spans="1:7" x14ac:dyDescent="0.3">
      <c r="A2" t="s">
        <v>38</v>
      </c>
      <c r="B2" t="s">
        <v>5</v>
      </c>
      <c r="C2" t="str">
        <f>IF(ISNUMBER(MATCH(B2,Tickers!A:A,0)),"Acción",
 IF(ISNUMBER(MATCH(B2,Tickers!B:B,0)),"Cedear",
  IF(ISNUMBER(MATCH(B2,Tickers!C:C,0)),"Bono",
   IF(ISNUMBER(MATCH(B2,Tickers!D:D,0)),"Fondo",
    "No encontrado"))))</f>
        <v>Acción</v>
      </c>
      <c r="D2">
        <v>63</v>
      </c>
      <c r="E2">
        <v>7450</v>
      </c>
      <c r="F2">
        <f>VLOOKUP(G2,CCL!A:B,2,FALSE)</f>
        <v>1291.8599999999999</v>
      </c>
      <c r="G2" s="6">
        <v>45735</v>
      </c>
    </row>
    <row r="3" spans="1:7" x14ac:dyDescent="0.3">
      <c r="A3" t="s">
        <v>39</v>
      </c>
      <c r="B3" t="s">
        <v>6</v>
      </c>
      <c r="C3" t="str">
        <f>IF(ISNUMBER(MATCH(B3,Tickers!A:A,0)),"Acción",
 IF(ISNUMBER(MATCH(B3,Tickers!B:B,0)),"Cedear",
  IF(ISNUMBER(MATCH(B3,Tickers!C:C,0)),"Bono",
   IF(ISNUMBER(MATCH(B3,Tickers!D:D,0)),"Fondo",
    "No encontrado"))))</f>
        <v>Cedear</v>
      </c>
      <c r="D3">
        <v>35</v>
      </c>
      <c r="E3">
        <v>13925</v>
      </c>
      <c r="F3">
        <f>VLOOKUP(G3,CCL!A:B,2,FALSE)</f>
        <v>1291.8599999999999</v>
      </c>
      <c r="G3" s="6">
        <v>45735</v>
      </c>
    </row>
    <row r="4" spans="1:7" x14ac:dyDescent="0.3">
      <c r="A4" t="s">
        <v>39</v>
      </c>
      <c r="B4" t="s">
        <v>7</v>
      </c>
      <c r="C4" t="str">
        <f>IF(ISNUMBER(MATCH(B4,Tickers!A:A,0)),"Acción",
 IF(ISNUMBER(MATCH(B4,Tickers!B:B,0)),"Cedear",
  IF(ISNUMBER(MATCH(B4,Tickers!C:C,0)),"Bono",
   IF(ISNUMBER(MATCH(B4,Tickers!D:D,0)),"Fondo",
    "No encontrado"))))</f>
        <v>Bono</v>
      </c>
      <c r="D4">
        <v>1328</v>
      </c>
      <c r="E4">
        <v>813.9</v>
      </c>
      <c r="F4">
        <f>VLOOKUP(G4,CCL!A:B,2,FALSE)</f>
        <v>1229.6300000000001</v>
      </c>
      <c r="G4" s="6">
        <v>45728</v>
      </c>
    </row>
    <row r="5" spans="1:7" x14ac:dyDescent="0.3">
      <c r="A5" t="s">
        <v>38</v>
      </c>
      <c r="B5" t="s">
        <v>6</v>
      </c>
      <c r="C5" t="str">
        <f>IF(ISNUMBER(MATCH(B5,Tickers!A:A,0)),"Acción",
 IF(ISNUMBER(MATCH(B5,Tickers!B:B,0)),"Cedear",
  IF(ISNUMBER(MATCH(B5,Tickers!C:C,0)),"Bono",
   IF(ISNUMBER(MATCH(B5,Tickers!D:D,0)),"Fondo",
    "No encontrado"))))</f>
        <v>Cedear</v>
      </c>
      <c r="D5">
        <v>27</v>
      </c>
      <c r="E5">
        <v>14700</v>
      </c>
      <c r="F5">
        <f>VLOOKUP(G5,CCL!A:B,2,FALSE)</f>
        <v>1224.07</v>
      </c>
      <c r="G5" s="6">
        <v>45715</v>
      </c>
    </row>
    <row r="6" spans="1:7" x14ac:dyDescent="0.3">
      <c r="A6" t="s">
        <v>39</v>
      </c>
      <c r="B6" t="s">
        <v>8</v>
      </c>
      <c r="C6" t="str">
        <f>IF(ISNUMBER(MATCH(B6,Tickers!A:A,0)),"Acción",
 IF(ISNUMBER(MATCH(B6,Tickers!B:B,0)),"Cedear",
  IF(ISNUMBER(MATCH(B6,Tickers!C:C,0)),"Bono",
   IF(ISNUMBER(MATCH(B6,Tickers!D:D,0)),"Fondo",
    "No encontrado"))))</f>
        <v>Cedear</v>
      </c>
      <c r="D6">
        <v>11</v>
      </c>
      <c r="E6">
        <v>37675</v>
      </c>
      <c r="F6">
        <f>VLOOKUP(G6,CCL!A:B,2,FALSE)</f>
        <v>1213.1600000000001</v>
      </c>
      <c r="G6" s="6">
        <v>45712</v>
      </c>
    </row>
    <row r="7" spans="1:7" x14ac:dyDescent="0.3">
      <c r="A7" t="s">
        <v>39</v>
      </c>
      <c r="B7" t="s">
        <v>7</v>
      </c>
      <c r="C7" t="str">
        <f>IF(ISNUMBER(MATCH(B7,Tickers!A:A,0)),"Acción",
 IF(ISNUMBER(MATCH(B7,Tickers!B:B,0)),"Cedear",
  IF(ISNUMBER(MATCH(B7,Tickers!C:C,0)),"Bono",
   IF(ISNUMBER(MATCH(B7,Tickers!D:D,0)),"Fondo",
    "No encontrado"))))</f>
        <v>Bono</v>
      </c>
      <c r="D7">
        <v>501</v>
      </c>
      <c r="E7">
        <v>787.7</v>
      </c>
      <c r="F7">
        <f>VLOOKUP(G7,CCL!A:B,2,FALSE)</f>
        <v>1207.55</v>
      </c>
      <c r="G7" s="6">
        <v>45707</v>
      </c>
    </row>
    <row r="8" spans="1:7" x14ac:dyDescent="0.3">
      <c r="A8" t="s">
        <v>38</v>
      </c>
      <c r="B8" t="s">
        <v>9</v>
      </c>
      <c r="C8" t="str">
        <f>IF(ISNUMBER(MATCH(B8,Tickers!A:A,0)),"Acción",
 IF(ISNUMBER(MATCH(B8,Tickers!B:B,0)),"Cedear",
  IF(ISNUMBER(MATCH(B8,Tickers!C:C,0)),"Bono",
   IF(ISNUMBER(MATCH(B8,Tickers!D:D,0)),"Fondo",
    "No encontrado"))))</f>
        <v>Cedear</v>
      </c>
      <c r="D8">
        <v>4</v>
      </c>
      <c r="E8">
        <v>58000</v>
      </c>
      <c r="F8">
        <f>VLOOKUP(G8,CCL!A:B,2,FALSE)</f>
        <v>1197.21</v>
      </c>
      <c r="G8" s="6">
        <v>45702</v>
      </c>
    </row>
    <row r="9" spans="1:7" x14ac:dyDescent="0.3">
      <c r="A9" t="s">
        <v>38</v>
      </c>
      <c r="B9" t="s">
        <v>6</v>
      </c>
      <c r="C9" t="str">
        <f>IF(ISNUMBER(MATCH(B9,Tickers!A:A,0)),"Acción",
 IF(ISNUMBER(MATCH(B9,Tickers!B:B,0)),"Cedear",
  IF(ISNUMBER(MATCH(B9,Tickers!C:C,0)),"Bono",
   IF(ISNUMBER(MATCH(B9,Tickers!D:D,0)),"Fondo",
    "No encontrado"))))</f>
        <v>Cedear</v>
      </c>
      <c r="D9">
        <v>14</v>
      </c>
      <c r="E9">
        <v>14000</v>
      </c>
      <c r="F9">
        <f>VLOOKUP(G9,CCL!A:B,2,FALSE)</f>
        <v>1185.19</v>
      </c>
      <c r="G9" s="6">
        <v>45700</v>
      </c>
    </row>
    <row r="10" spans="1:7" x14ac:dyDescent="0.3">
      <c r="A10" t="s">
        <v>38</v>
      </c>
      <c r="B10" t="s">
        <v>8</v>
      </c>
      <c r="C10" t="str">
        <f>IF(ISNUMBER(MATCH(B10,Tickers!A:A,0)),"Acción",
 IF(ISNUMBER(MATCH(B10,Tickers!B:B,0)),"Cedear",
  IF(ISNUMBER(MATCH(B10,Tickers!C:C,0)),"Bono",
   IF(ISNUMBER(MATCH(B10,Tickers!D:D,0)),"Fondo",
    "No encontrado"))))</f>
        <v>Cedear</v>
      </c>
      <c r="D10">
        <v>4</v>
      </c>
      <c r="E10">
        <v>46000</v>
      </c>
      <c r="F10">
        <f>VLOOKUP(G10,CCL!A:B,2,FALSE)</f>
        <v>1185.19</v>
      </c>
      <c r="G10" s="6">
        <v>45700</v>
      </c>
    </row>
    <row r="11" spans="1:7" x14ac:dyDescent="0.3">
      <c r="A11" t="s">
        <v>39</v>
      </c>
      <c r="B11" t="s">
        <v>10</v>
      </c>
      <c r="C11" t="str">
        <f>IF(ISNUMBER(MATCH(B11,Tickers!A:A,0)),"Acción",
 IF(ISNUMBER(MATCH(B11,Tickers!B:B,0)),"Cedear",
  IF(ISNUMBER(MATCH(B11,Tickers!C:C,0)),"Bono",
   IF(ISNUMBER(MATCH(B11,Tickers!D:D,0)),"Fondo",
    "No encontrado"))))</f>
        <v>Acción</v>
      </c>
      <c r="D11">
        <v>21</v>
      </c>
      <c r="E11">
        <v>6090</v>
      </c>
      <c r="F11">
        <f>VLOOKUP(G11,CCL!A:B,2,FALSE)</f>
        <v>1189.68</v>
      </c>
      <c r="G11" s="6">
        <v>45699</v>
      </c>
    </row>
    <row r="12" spans="1:7" x14ac:dyDescent="0.3">
      <c r="A12" t="s">
        <v>39</v>
      </c>
      <c r="B12" t="s">
        <v>11</v>
      </c>
      <c r="C12" t="str">
        <f>IF(ISNUMBER(MATCH(B12,Tickers!A:A,0)),"Acción",
 IF(ISNUMBER(MATCH(B12,Tickers!B:B,0)),"Cedear",
  IF(ISNUMBER(MATCH(B12,Tickers!C:C,0)),"Bono",
   IF(ISNUMBER(MATCH(B12,Tickers!D:D,0)),"Fondo",
    "No encontrado"))))</f>
        <v>Acción</v>
      </c>
      <c r="D12">
        <v>94</v>
      </c>
      <c r="E12">
        <v>3680</v>
      </c>
      <c r="F12">
        <f>VLOOKUP(G12,CCL!A:B,2,FALSE)</f>
        <v>1189.68</v>
      </c>
      <c r="G12" s="6">
        <v>45699</v>
      </c>
    </row>
    <row r="13" spans="1:7" x14ac:dyDescent="0.3">
      <c r="A13" t="s">
        <v>39</v>
      </c>
      <c r="B13" t="s">
        <v>12</v>
      </c>
      <c r="C13" t="str">
        <f>IF(ISNUMBER(MATCH(B13,Tickers!A:A,0)),"Acción",
 IF(ISNUMBER(MATCH(B13,Tickers!B:B,0)),"Cedear",
  IF(ISNUMBER(MATCH(B13,Tickers!C:C,0)),"Bono",
   IF(ISNUMBER(MATCH(B13,Tickers!D:D,0)),"Fondo",
    "No encontrado"))))</f>
        <v>Acción</v>
      </c>
      <c r="D13">
        <v>55</v>
      </c>
      <c r="E13">
        <v>2145</v>
      </c>
      <c r="F13">
        <f>VLOOKUP(G13,CCL!A:B,2,FALSE)</f>
        <v>1189.68</v>
      </c>
      <c r="G13" s="6">
        <v>45699</v>
      </c>
    </row>
    <row r="14" spans="1:7" x14ac:dyDescent="0.3">
      <c r="A14" t="s">
        <v>39</v>
      </c>
      <c r="B14" t="s">
        <v>5</v>
      </c>
      <c r="C14" t="str">
        <f>IF(ISNUMBER(MATCH(B14,Tickers!A:A,0)),"Acción",
 IF(ISNUMBER(MATCH(B14,Tickers!B:B,0)),"Cedear",
  IF(ISNUMBER(MATCH(B14,Tickers!C:C,0)),"Bono",
   IF(ISNUMBER(MATCH(B14,Tickers!D:D,0)),"Fondo",
    "No encontrado"))))</f>
        <v>Acción</v>
      </c>
      <c r="D14">
        <v>35</v>
      </c>
      <c r="E14">
        <v>7210</v>
      </c>
      <c r="F14">
        <f>VLOOKUP(G14,CCL!A:B,2,FALSE)</f>
        <v>1189.68</v>
      </c>
      <c r="G14" s="6">
        <v>45699</v>
      </c>
    </row>
    <row r="15" spans="1:7" x14ac:dyDescent="0.3">
      <c r="A15" t="s">
        <v>39</v>
      </c>
      <c r="B15" t="s">
        <v>13</v>
      </c>
      <c r="C15" t="str">
        <f>IF(ISNUMBER(MATCH(B15,Tickers!A:A,0)),"Acción",
 IF(ISNUMBER(MATCH(B15,Tickers!B:B,0)),"Cedear",
  IF(ISNUMBER(MATCH(B15,Tickers!C:C,0)),"Bono",
   IF(ISNUMBER(MATCH(B15,Tickers!D:D,0)),"Fondo",
    "No encontrado"))))</f>
        <v>Acción</v>
      </c>
      <c r="D15">
        <v>115</v>
      </c>
      <c r="E15">
        <v>1555</v>
      </c>
      <c r="F15">
        <f>VLOOKUP(G15,CCL!A:B,2,FALSE)</f>
        <v>1189.68</v>
      </c>
      <c r="G15" s="6">
        <v>45699</v>
      </c>
    </row>
    <row r="16" spans="1:7" x14ac:dyDescent="0.3">
      <c r="A16" t="s">
        <v>39</v>
      </c>
      <c r="B16" t="s">
        <v>14</v>
      </c>
      <c r="C16" t="str">
        <f>IF(ISNUMBER(MATCH(B16,Tickers!A:A,0)),"Acción",
 IF(ISNUMBER(MATCH(B16,Tickers!B:B,0)),"Cedear",
  IF(ISNUMBER(MATCH(B16,Tickers!C:C,0)),"Bono",
   IF(ISNUMBER(MATCH(B16,Tickers!D:D,0)),"Fondo",
    "No encontrado"))))</f>
        <v>Acción</v>
      </c>
      <c r="D16">
        <v>12</v>
      </c>
      <c r="E16">
        <v>11000</v>
      </c>
      <c r="F16">
        <f>VLOOKUP(G16,CCL!A:B,2,FALSE)</f>
        <v>1189.68</v>
      </c>
      <c r="G16" s="6">
        <v>45699</v>
      </c>
    </row>
    <row r="17" spans="1:7" x14ac:dyDescent="0.3">
      <c r="A17" t="s">
        <v>39</v>
      </c>
      <c r="B17" t="s">
        <v>15</v>
      </c>
      <c r="C17" t="str">
        <f>IF(ISNUMBER(MATCH(B17,Tickers!A:A,0)),"Acción",
 IF(ISNUMBER(MATCH(B17,Tickers!B:B,0)),"Cedear",
  IF(ISNUMBER(MATCH(B17,Tickers!C:C,0)),"Bono",
   IF(ISNUMBER(MATCH(B17,Tickers!D:D,0)),"Fondo",
    "No encontrado"))))</f>
        <v>Acción</v>
      </c>
      <c r="D17">
        <v>16</v>
      </c>
      <c r="E17">
        <v>7900</v>
      </c>
      <c r="F17">
        <f>VLOOKUP(G17,CCL!A:B,2,FALSE)</f>
        <v>1189.68</v>
      </c>
      <c r="G17" s="6">
        <v>45699</v>
      </c>
    </row>
    <row r="18" spans="1:7" x14ac:dyDescent="0.3">
      <c r="A18" t="s">
        <v>38</v>
      </c>
      <c r="B18" t="s">
        <v>16</v>
      </c>
      <c r="C18" t="str">
        <f>IF(ISNUMBER(MATCH(B18,Tickers!A:A,0)),"Acción",
 IF(ISNUMBER(MATCH(B18,Tickers!B:B,0)),"Cedear",
  IF(ISNUMBER(MATCH(B18,Tickers!C:C,0)),"Bono",
   IF(ISNUMBER(MATCH(B18,Tickers!D:D,0)),"Fondo",
    "No encontrado"))))</f>
        <v>Cedear</v>
      </c>
      <c r="D18">
        <v>24</v>
      </c>
      <c r="E18">
        <v>6460</v>
      </c>
      <c r="F18">
        <f>VLOOKUP(G18,CCL!A:B,2,FALSE)</f>
        <v>1203.17</v>
      </c>
      <c r="G18" s="6">
        <v>45695</v>
      </c>
    </row>
    <row r="19" spans="1:7" x14ac:dyDescent="0.3">
      <c r="A19" t="s">
        <v>39</v>
      </c>
      <c r="B19" t="s">
        <v>7</v>
      </c>
      <c r="C19" t="str">
        <f>IF(ISNUMBER(MATCH(B19,Tickers!A:A,0)),"Acción",
 IF(ISNUMBER(MATCH(B19,Tickers!B:B,0)),"Cedear",
  IF(ISNUMBER(MATCH(B19,Tickers!C:C,0)),"Bono",
   IF(ISNUMBER(MATCH(B19,Tickers!D:D,0)),"Fondo",
    "No encontrado"))))</f>
        <v>Bono</v>
      </c>
      <c r="D19">
        <v>200</v>
      </c>
      <c r="E19">
        <v>814.5</v>
      </c>
      <c r="F19">
        <f>VLOOKUP(G19,CCL!A:B,2,FALSE)</f>
        <v>1200.48</v>
      </c>
      <c r="G19" s="6">
        <v>45693</v>
      </c>
    </row>
    <row r="20" spans="1:7" x14ac:dyDescent="0.3">
      <c r="A20" t="s">
        <v>38</v>
      </c>
      <c r="B20" t="s">
        <v>18</v>
      </c>
      <c r="C20" t="str">
        <f>IF(ISNUMBER(MATCH(B20,Tickers!A:A,0)),"Acción",
 IF(ISNUMBER(MATCH(B20,Tickers!B:B,0)),"Cedear",
  IF(ISNUMBER(MATCH(B20,Tickers!C:C,0)),"Bono",
   IF(ISNUMBER(MATCH(B20,Tickers!D:D,0)),"Fondo",
    "No encontrado"))))</f>
        <v>Cedear</v>
      </c>
      <c r="D20">
        <v>14</v>
      </c>
      <c r="E20">
        <v>6270</v>
      </c>
      <c r="F20">
        <f>VLOOKUP(G20,CCL!A:B,2,FALSE)</f>
        <v>1199.7</v>
      </c>
      <c r="G20" s="6">
        <v>45692</v>
      </c>
    </row>
    <row r="21" spans="1:7" x14ac:dyDescent="0.3">
      <c r="A21" t="s">
        <v>39</v>
      </c>
      <c r="B21" t="s">
        <v>8</v>
      </c>
      <c r="C21" t="str">
        <f>IF(ISNUMBER(MATCH(B21,Tickers!A:A,0)),"Acción",
 IF(ISNUMBER(MATCH(B21,Tickers!B:B,0)),"Cedear",
  IF(ISNUMBER(MATCH(B21,Tickers!C:C,0)),"Bono",
   IF(ISNUMBER(MATCH(B21,Tickers!D:D,0)),"Fondo",
    "No encontrado"))))</f>
        <v>Cedear</v>
      </c>
      <c r="D21">
        <v>2</v>
      </c>
      <c r="E21">
        <v>41925</v>
      </c>
      <c r="F21">
        <f>VLOOKUP(G21,CCL!A:B,2,FALSE)</f>
        <v>1199.7</v>
      </c>
      <c r="G21" s="6">
        <v>45692</v>
      </c>
    </row>
    <row r="22" spans="1:7" x14ac:dyDescent="0.3">
      <c r="A22" t="s">
        <v>38</v>
      </c>
      <c r="B22" t="s">
        <v>18</v>
      </c>
      <c r="C22" t="str">
        <f>IF(ISNUMBER(MATCH(B22,Tickers!A:A,0)),"Acción",
 IF(ISNUMBER(MATCH(B22,Tickers!B:B,0)),"Cedear",
  IF(ISNUMBER(MATCH(B22,Tickers!C:C,0)),"Bono",
   IF(ISNUMBER(MATCH(B22,Tickers!D:D,0)),"Fondo",
    "No encontrado"))))</f>
        <v>Cedear</v>
      </c>
      <c r="D22">
        <v>25</v>
      </c>
      <c r="E22">
        <v>6160</v>
      </c>
      <c r="F22">
        <f>VLOOKUP(G22,CCL!A:B,2,FALSE)</f>
        <v>1185.97</v>
      </c>
      <c r="G22" s="6">
        <v>45688</v>
      </c>
    </row>
    <row r="23" spans="1:7" x14ac:dyDescent="0.3">
      <c r="A23" t="s">
        <v>38</v>
      </c>
      <c r="B23" t="s">
        <v>19</v>
      </c>
      <c r="C23" t="str">
        <f>IF(ISNUMBER(MATCH(B23,Tickers!A:A,0)),"Acción",
 IF(ISNUMBER(MATCH(B23,Tickers!B:B,0)),"Cedear",
  IF(ISNUMBER(MATCH(B23,Tickers!C:C,0)),"Bono",
   IF(ISNUMBER(MATCH(B23,Tickers!D:D,0)),"Fondo",
    "No encontrado"))))</f>
        <v>Cedear</v>
      </c>
      <c r="D23">
        <v>15</v>
      </c>
      <c r="E23">
        <v>6490</v>
      </c>
      <c r="F23">
        <f>VLOOKUP(G23,CCL!A:B,2,FALSE)</f>
        <v>1185.97</v>
      </c>
      <c r="G23" s="6">
        <v>45688</v>
      </c>
    </row>
    <row r="24" spans="1:7" x14ac:dyDescent="0.3">
      <c r="A24" t="s">
        <v>38</v>
      </c>
      <c r="B24" t="s">
        <v>8</v>
      </c>
      <c r="C24" t="str">
        <f>IF(ISNUMBER(MATCH(B24,Tickers!A:A,0)),"Acción",
 IF(ISNUMBER(MATCH(B24,Tickers!B:B,0)),"Cedear",
  IF(ISNUMBER(MATCH(B24,Tickers!C:C,0)),"Bono",
   IF(ISNUMBER(MATCH(B24,Tickers!D:D,0)),"Fondo",
    "No encontrado"))))</f>
        <v>Cedear</v>
      </c>
      <c r="D24">
        <v>1</v>
      </c>
      <c r="E24">
        <v>31725</v>
      </c>
      <c r="F24">
        <f>VLOOKUP(G24,CCL!A:B,2,FALSE)</f>
        <v>1180.7</v>
      </c>
      <c r="G24" s="6">
        <v>45687</v>
      </c>
    </row>
    <row r="25" spans="1:7" x14ac:dyDescent="0.3">
      <c r="A25" t="s">
        <v>38</v>
      </c>
      <c r="B25" t="s">
        <v>19</v>
      </c>
      <c r="C25" t="str">
        <f>IF(ISNUMBER(MATCH(B25,Tickers!A:A,0)),"Acción",
 IF(ISNUMBER(MATCH(B25,Tickers!B:B,0)),"Cedear",
  IF(ISNUMBER(MATCH(B25,Tickers!C:C,0)),"Bono",
   IF(ISNUMBER(MATCH(B25,Tickers!D:D,0)),"Fondo",
    "No encontrado"))))</f>
        <v>Cedear</v>
      </c>
      <c r="D25">
        <v>15</v>
      </c>
      <c r="E25">
        <v>6460</v>
      </c>
      <c r="F25">
        <f>VLOOKUP(G25,CCL!A:B,2,FALSE)</f>
        <v>1180.7</v>
      </c>
      <c r="G25" s="6">
        <v>45687</v>
      </c>
    </row>
    <row r="26" spans="1:7" x14ac:dyDescent="0.3">
      <c r="A26" t="s">
        <v>38</v>
      </c>
      <c r="B26" t="s">
        <v>20</v>
      </c>
      <c r="C26" t="str">
        <f>IF(ISNUMBER(MATCH(B26,Tickers!A:A,0)),"Acción",
 IF(ISNUMBER(MATCH(B26,Tickers!B:B,0)),"Cedear",
  IF(ISNUMBER(MATCH(B26,Tickers!C:C,0)),"Bono",
   IF(ISNUMBER(MATCH(B26,Tickers!D:D,0)),"Fondo",
    "No encontrado"))))</f>
        <v>Cedear</v>
      </c>
      <c r="D26">
        <v>13</v>
      </c>
      <c r="E26">
        <v>14800</v>
      </c>
      <c r="F26">
        <f>VLOOKUP(G26,CCL!A:B,2,FALSE)</f>
        <v>1180.7</v>
      </c>
      <c r="G26" s="6">
        <v>45687</v>
      </c>
    </row>
    <row r="27" spans="1:7" x14ac:dyDescent="0.3">
      <c r="A27" t="s">
        <v>38</v>
      </c>
      <c r="B27" t="s">
        <v>18</v>
      </c>
      <c r="C27" t="str">
        <f>IF(ISNUMBER(MATCH(B27,Tickers!A:A,0)),"Acción",
 IF(ISNUMBER(MATCH(B27,Tickers!B:B,0)),"Cedear",
  IF(ISNUMBER(MATCH(B27,Tickers!C:C,0)),"Bono",
   IF(ISNUMBER(MATCH(B27,Tickers!D:D,0)),"Fondo",
    "No encontrado"))))</f>
        <v>Cedear</v>
      </c>
      <c r="D27">
        <v>48</v>
      </c>
      <c r="E27">
        <v>6080</v>
      </c>
      <c r="F27">
        <f>VLOOKUP(G27,CCL!A:B,2,FALSE)</f>
        <v>1180.7</v>
      </c>
      <c r="G27" s="6">
        <v>45687</v>
      </c>
    </row>
    <row r="28" spans="1:7" x14ac:dyDescent="0.3">
      <c r="A28" t="s">
        <v>38</v>
      </c>
      <c r="B28" t="s">
        <v>21</v>
      </c>
      <c r="C28" t="str">
        <f>IF(ISNUMBER(MATCH(B28,Tickers!A:A,0)),"Acción",
 IF(ISNUMBER(MATCH(B28,Tickers!B:B,0)),"Cedear",
  IF(ISNUMBER(MATCH(B28,Tickers!C:C,0)),"Bono",
   IF(ISNUMBER(MATCH(B28,Tickers!D:D,0)),"Fondo",
    "No encontrado"))))</f>
        <v>Cedear</v>
      </c>
      <c r="D28">
        <v>6</v>
      </c>
      <c r="E28">
        <v>7090</v>
      </c>
      <c r="F28">
        <f>VLOOKUP(G28,CCL!A:B,2,FALSE)</f>
        <v>1180.7</v>
      </c>
      <c r="G28" s="6">
        <v>45687</v>
      </c>
    </row>
    <row r="29" spans="1:7" x14ac:dyDescent="0.3">
      <c r="A29" t="s">
        <v>38</v>
      </c>
      <c r="B29" t="s">
        <v>13</v>
      </c>
      <c r="C29" t="str">
        <f>IF(ISNUMBER(MATCH(B29,Tickers!A:A,0)),"Acción",
 IF(ISNUMBER(MATCH(B29,Tickers!B:B,0)),"Cedear",
  IF(ISNUMBER(MATCH(B29,Tickers!C:C,0)),"Bono",
   IF(ISNUMBER(MATCH(B29,Tickers!D:D,0)),"Fondo",
    "No encontrado"))))</f>
        <v>Acción</v>
      </c>
      <c r="D29">
        <v>115</v>
      </c>
      <c r="E29">
        <v>1710</v>
      </c>
      <c r="F29">
        <f>VLOOKUP(G29,CCL!A:B,2,FALSE)</f>
        <v>1180.7</v>
      </c>
      <c r="G29" s="6">
        <v>45687</v>
      </c>
    </row>
    <row r="30" spans="1:7" x14ac:dyDescent="0.3">
      <c r="A30" t="s">
        <v>38</v>
      </c>
      <c r="B30" t="s">
        <v>10</v>
      </c>
      <c r="C30" t="str">
        <f>IF(ISNUMBER(MATCH(B30,Tickers!A:A,0)),"Acción",
 IF(ISNUMBER(MATCH(B30,Tickers!B:B,0)),"Cedear",
  IF(ISNUMBER(MATCH(B30,Tickers!C:C,0)),"Bono",
   IF(ISNUMBER(MATCH(B30,Tickers!D:D,0)),"Fondo",
    "No encontrado"))))</f>
        <v>Acción</v>
      </c>
      <c r="D30">
        <v>21</v>
      </c>
      <c r="E30">
        <v>6900</v>
      </c>
      <c r="F30">
        <f>VLOOKUP(G30,CCL!A:B,2,FALSE)</f>
        <v>1180.7</v>
      </c>
      <c r="G30" s="6">
        <v>45687</v>
      </c>
    </row>
    <row r="31" spans="1:7" x14ac:dyDescent="0.3">
      <c r="A31" t="s">
        <v>38</v>
      </c>
      <c r="B31" t="s">
        <v>14</v>
      </c>
      <c r="C31" t="str">
        <f>IF(ISNUMBER(MATCH(B31,Tickers!A:A,0)),"Acción",
 IF(ISNUMBER(MATCH(B31,Tickers!B:B,0)),"Cedear",
  IF(ISNUMBER(MATCH(B31,Tickers!C:C,0)),"Bono",
   IF(ISNUMBER(MATCH(B31,Tickers!D:D,0)),"Fondo",
    "No encontrado"))))</f>
        <v>Acción</v>
      </c>
      <c r="D31">
        <v>12</v>
      </c>
      <c r="E31">
        <v>12100</v>
      </c>
      <c r="F31">
        <f>VLOOKUP(G31,CCL!A:B,2,FALSE)</f>
        <v>1180.7</v>
      </c>
      <c r="G31" s="6">
        <v>45687</v>
      </c>
    </row>
    <row r="32" spans="1:7" x14ac:dyDescent="0.3">
      <c r="A32" t="s">
        <v>38</v>
      </c>
      <c r="B32" t="s">
        <v>12</v>
      </c>
      <c r="C32" t="str">
        <f>IF(ISNUMBER(MATCH(B32,Tickers!A:A,0)),"Acción",
 IF(ISNUMBER(MATCH(B32,Tickers!B:B,0)),"Cedear",
  IF(ISNUMBER(MATCH(B32,Tickers!C:C,0)),"Bono",
   IF(ISNUMBER(MATCH(B32,Tickers!D:D,0)),"Fondo",
    "No encontrado"))))</f>
        <v>Acción</v>
      </c>
      <c r="D32">
        <v>55</v>
      </c>
      <c r="E32">
        <v>2660</v>
      </c>
      <c r="F32">
        <f>VLOOKUP(G32,CCL!A:B,2,FALSE)</f>
        <v>1180.7</v>
      </c>
      <c r="G32" s="6">
        <v>45687</v>
      </c>
    </row>
    <row r="33" spans="1:7" x14ac:dyDescent="0.3">
      <c r="A33" t="s">
        <v>38</v>
      </c>
      <c r="B33" t="s">
        <v>15</v>
      </c>
      <c r="C33" t="str">
        <f>IF(ISNUMBER(MATCH(B33,Tickers!A:A,0)),"Acción",
 IF(ISNUMBER(MATCH(B33,Tickers!B:B,0)),"Cedear",
  IF(ISNUMBER(MATCH(B33,Tickers!C:C,0)),"Bono",
   IF(ISNUMBER(MATCH(B33,Tickers!D:D,0)),"Fondo",
    "No encontrado"))))</f>
        <v>Acción</v>
      </c>
      <c r="D33">
        <v>16</v>
      </c>
      <c r="E33">
        <v>9200</v>
      </c>
      <c r="F33">
        <f>VLOOKUP(G33,CCL!A:B,2,FALSE)</f>
        <v>1180.7</v>
      </c>
      <c r="G33" s="6">
        <v>45687</v>
      </c>
    </row>
    <row r="34" spans="1:7" x14ac:dyDescent="0.3">
      <c r="A34" t="s">
        <v>38</v>
      </c>
      <c r="B34" t="s">
        <v>5</v>
      </c>
      <c r="C34" t="str">
        <f>IF(ISNUMBER(MATCH(B34,Tickers!A:A,0)),"Acción",
 IF(ISNUMBER(MATCH(B34,Tickers!B:B,0)),"Cedear",
  IF(ISNUMBER(MATCH(B34,Tickers!C:C,0)),"Bono",
   IF(ISNUMBER(MATCH(B34,Tickers!D:D,0)),"Fondo",
    "No encontrado"))))</f>
        <v>Acción</v>
      </c>
      <c r="D34">
        <v>35</v>
      </c>
      <c r="E34">
        <v>8260</v>
      </c>
      <c r="F34">
        <f>VLOOKUP(G34,CCL!A:B,2,FALSE)</f>
        <v>1180.7</v>
      </c>
      <c r="G34" s="6">
        <v>45687</v>
      </c>
    </row>
    <row r="35" spans="1:7" x14ac:dyDescent="0.3">
      <c r="A35" t="s">
        <v>38</v>
      </c>
      <c r="B35" t="s">
        <v>11</v>
      </c>
      <c r="C35" t="str">
        <f>IF(ISNUMBER(MATCH(B35,Tickers!A:A,0)),"Acción",
 IF(ISNUMBER(MATCH(B35,Tickers!B:B,0)),"Cedear",
  IF(ISNUMBER(MATCH(B35,Tickers!C:C,0)),"Bono",
   IF(ISNUMBER(MATCH(B35,Tickers!D:D,0)),"Fondo",
    "No encontrado"))))</f>
        <v>Acción</v>
      </c>
      <c r="D35">
        <v>46</v>
      </c>
      <c r="E35">
        <v>4225</v>
      </c>
      <c r="F35">
        <f>VLOOKUP(G35,CCL!A:B,2,FALSE)</f>
        <v>1180.7</v>
      </c>
      <c r="G35" s="6">
        <v>45687</v>
      </c>
    </row>
    <row r="36" spans="1:7" x14ac:dyDescent="0.3">
      <c r="A36" t="s">
        <v>38</v>
      </c>
      <c r="B36" t="s">
        <v>22</v>
      </c>
      <c r="C36" t="str">
        <f>IF(ISNUMBER(MATCH(B36,Tickers!A:A,0)),"Acción",
 IF(ISNUMBER(MATCH(B36,Tickers!B:B,0)),"Cedear",
  IF(ISNUMBER(MATCH(B36,Tickers!C:C,0)),"Bono",
   IF(ISNUMBER(MATCH(B36,Tickers!D:D,0)),"Fondo",
    "No encontrado"))))</f>
        <v>Bono</v>
      </c>
      <c r="D36">
        <v>3914</v>
      </c>
      <c r="E36">
        <v>757.2</v>
      </c>
      <c r="F36">
        <f>VLOOKUP(G36,CCL!A:B,2,FALSE)</f>
        <v>1180.7</v>
      </c>
      <c r="G36" s="6">
        <v>45687</v>
      </c>
    </row>
    <row r="37" spans="1:7" x14ac:dyDescent="0.3">
      <c r="A37" t="s">
        <v>38</v>
      </c>
      <c r="B37" t="s">
        <v>7</v>
      </c>
      <c r="C37" t="str">
        <f>IF(ISNUMBER(MATCH(B37,Tickers!A:A,0)),"Acción",
 IF(ISNUMBER(MATCH(B37,Tickers!B:B,0)),"Cedear",
  IF(ISNUMBER(MATCH(B37,Tickers!C:C,0)),"Bono",
   IF(ISNUMBER(MATCH(B37,Tickers!D:D,0)),"Fondo",
    "No encontrado"))))</f>
        <v>Bono</v>
      </c>
      <c r="D37">
        <v>1219</v>
      </c>
      <c r="E37">
        <v>810</v>
      </c>
      <c r="F37">
        <f>VLOOKUP(G37,CCL!A:B,2,FALSE)</f>
        <v>1180.7</v>
      </c>
      <c r="G37" s="6">
        <v>45687</v>
      </c>
    </row>
    <row r="38" spans="1:7" x14ac:dyDescent="0.3">
      <c r="A38" t="s">
        <v>38</v>
      </c>
      <c r="B38" t="s">
        <v>23</v>
      </c>
      <c r="C38" t="str">
        <f>IF(ISNUMBER(MATCH(B38,Tickers!A:A,0)),"Acción",
 IF(ISNUMBER(MATCH(B38,Tickers!B:B,0)),"Cedear",
  IF(ISNUMBER(MATCH(B38,Tickers!C:C,0)),"Bono",
   IF(ISNUMBER(MATCH(B38,Tickers!D:D,0)),"Fondo",
    "No encontrado"))))</f>
        <v>Cedear</v>
      </c>
      <c r="D38">
        <v>39</v>
      </c>
      <c r="E38">
        <v>25025</v>
      </c>
      <c r="F38">
        <f>VLOOKUP(G38,CCL!A:B,2,FALSE)</f>
        <v>1180.7</v>
      </c>
      <c r="G38" s="6">
        <v>45687</v>
      </c>
    </row>
    <row r="39" spans="1:7" x14ac:dyDescent="0.3">
      <c r="A39" t="s">
        <v>38</v>
      </c>
      <c r="B39" t="s">
        <v>6</v>
      </c>
      <c r="C39" t="str">
        <f>IF(ISNUMBER(MATCH(B39,Tickers!A:A,0)),"Acción",
 IF(ISNUMBER(MATCH(B39,Tickers!B:B,0)),"Cedear",
  IF(ISNUMBER(MATCH(B39,Tickers!C:C,0)),"Bono",
   IF(ISNUMBER(MATCH(B39,Tickers!D:D,0)),"Fondo",
    "No encontrado"))))</f>
        <v>Cedear</v>
      </c>
      <c r="D39">
        <v>140</v>
      </c>
      <c r="E39">
        <v>14075</v>
      </c>
      <c r="F39">
        <f>VLOOKUP(G39,CCL!A:B,2,FALSE)</f>
        <v>1180.7</v>
      </c>
      <c r="G39" s="6">
        <v>45687</v>
      </c>
    </row>
    <row r="40" spans="1:7" x14ac:dyDescent="0.3">
      <c r="A40" t="s">
        <v>39</v>
      </c>
      <c r="B40" t="s">
        <v>10</v>
      </c>
      <c r="C40" t="str">
        <f>IF(ISNUMBER(MATCH(B40,Tickers!A:A,0)),"Acción",
 IF(ISNUMBER(MATCH(B40,Tickers!B:B,0)),"Cedear",
  IF(ISNUMBER(MATCH(B40,Tickers!C:C,0)),"Bono",
   IF(ISNUMBER(MATCH(B40,Tickers!D:D,0)),"Fondo",
    "No encontrado"))))</f>
        <v>Acción</v>
      </c>
      <c r="D40">
        <v>14</v>
      </c>
      <c r="E40">
        <v>6570</v>
      </c>
      <c r="F40">
        <f>VLOOKUP(G40,CCL!A:B,2,FALSE)</f>
        <v>1176.1500000000001</v>
      </c>
      <c r="G40" s="6">
        <v>45684</v>
      </c>
    </row>
    <row r="41" spans="1:7" x14ac:dyDescent="0.3">
      <c r="A41" t="s">
        <v>39</v>
      </c>
      <c r="B41" t="s">
        <v>12</v>
      </c>
      <c r="C41" t="str">
        <f>IF(ISNUMBER(MATCH(B41,Tickers!A:A,0)),"Acción",
 IF(ISNUMBER(MATCH(B41,Tickers!B:B,0)),"Cedear",
  IF(ISNUMBER(MATCH(B41,Tickers!C:C,0)),"Bono",
   IF(ISNUMBER(MATCH(B41,Tickers!D:D,0)),"Fondo",
    "No encontrado"))))</f>
        <v>Acción</v>
      </c>
      <c r="D41">
        <v>111</v>
      </c>
      <c r="E41">
        <v>2555</v>
      </c>
      <c r="F41">
        <f>VLOOKUP(G41,CCL!A:B,2,FALSE)</f>
        <v>1176.1500000000001</v>
      </c>
      <c r="G41" s="6">
        <v>45684</v>
      </c>
    </row>
    <row r="42" spans="1:7" x14ac:dyDescent="0.3">
      <c r="A42" t="s">
        <v>39</v>
      </c>
      <c r="B42" t="s">
        <v>15</v>
      </c>
      <c r="C42" t="str">
        <f>IF(ISNUMBER(MATCH(B42,Tickers!A:A,0)),"Acción",
 IF(ISNUMBER(MATCH(B42,Tickers!B:B,0)),"Cedear",
  IF(ISNUMBER(MATCH(B42,Tickers!C:C,0)),"Bono",
   IF(ISNUMBER(MATCH(B42,Tickers!D:D,0)),"Fondo",
    "No encontrado"))))</f>
        <v>Acción</v>
      </c>
      <c r="D42">
        <v>10</v>
      </c>
      <c r="E42">
        <v>8570</v>
      </c>
      <c r="F42">
        <f>VLOOKUP(G42,CCL!A:B,2,FALSE)</f>
        <v>1176.1500000000001</v>
      </c>
      <c r="G42" s="6">
        <v>45684</v>
      </c>
    </row>
    <row r="43" spans="1:7" x14ac:dyDescent="0.3">
      <c r="A43" t="s">
        <v>38</v>
      </c>
      <c r="B43" t="s">
        <v>6</v>
      </c>
      <c r="C43" t="str">
        <f>IF(ISNUMBER(MATCH(B43,Tickers!A:A,0)),"Acción",
 IF(ISNUMBER(MATCH(B43,Tickers!B:B,0)),"Cedear",
  IF(ISNUMBER(MATCH(B43,Tickers!C:C,0)),"Bono",
   IF(ISNUMBER(MATCH(B43,Tickers!D:D,0)),"Fondo",
    "No encontrado"))))</f>
        <v>Cedear</v>
      </c>
      <c r="D43">
        <v>1</v>
      </c>
      <c r="E43">
        <v>13300</v>
      </c>
      <c r="F43">
        <f>VLOOKUP(G43,CCL!A:B,2,FALSE)</f>
        <v>1187</v>
      </c>
      <c r="G43" s="6">
        <v>45680</v>
      </c>
    </row>
    <row r="44" spans="1:7" x14ac:dyDescent="0.3">
      <c r="A44" t="s">
        <v>39</v>
      </c>
      <c r="B44" t="s">
        <v>24</v>
      </c>
      <c r="C44" t="str">
        <f>IF(ISNUMBER(MATCH(B44,Tickers!A:A,0)),"Acción",
 IF(ISNUMBER(MATCH(B44,Tickers!B:B,0)),"Cedear",
  IF(ISNUMBER(MATCH(B44,Tickers!C:C,0)),"Bono",
   IF(ISNUMBER(MATCH(B44,Tickers!D:D,0)),"Fondo",
    "No encontrado"))))</f>
        <v>Acción</v>
      </c>
      <c r="D44">
        <v>7</v>
      </c>
      <c r="E44">
        <v>2190</v>
      </c>
      <c r="F44">
        <f>VLOOKUP(G44,CCL!A:B,2,FALSE)</f>
        <v>1187.49</v>
      </c>
      <c r="G44" s="6">
        <v>45679</v>
      </c>
    </row>
    <row r="45" spans="1:7" x14ac:dyDescent="0.3">
      <c r="A45" t="s">
        <v>39</v>
      </c>
      <c r="B45" t="s">
        <v>6</v>
      </c>
      <c r="C45" t="str">
        <f>IF(ISNUMBER(MATCH(B45,Tickers!A:A,0)),"Acción",
 IF(ISNUMBER(MATCH(B45,Tickers!B:B,0)),"Cedear",
  IF(ISNUMBER(MATCH(B45,Tickers!C:C,0)),"Bono",
   IF(ISNUMBER(MATCH(B45,Tickers!D:D,0)),"Fondo",
    "No encontrado"))))</f>
        <v>Cedear</v>
      </c>
      <c r="D45">
        <v>36</v>
      </c>
      <c r="E45">
        <v>13975</v>
      </c>
      <c r="F45">
        <f>VLOOKUP(G45,CCL!A:B,2,FALSE)</f>
        <v>1191.05</v>
      </c>
      <c r="G45" s="6">
        <v>45671</v>
      </c>
    </row>
    <row r="46" spans="1:7" x14ac:dyDescent="0.3">
      <c r="A46" t="s">
        <v>39</v>
      </c>
      <c r="B46" t="s">
        <v>7</v>
      </c>
      <c r="C46" t="str">
        <f>IF(ISNUMBER(MATCH(B46,Tickers!A:A,0)),"Acción",
 IF(ISNUMBER(MATCH(B46,Tickers!B:B,0)),"Cedear",
  IF(ISNUMBER(MATCH(B46,Tickers!C:C,0)),"Bono",
   IF(ISNUMBER(MATCH(B46,Tickers!D:D,0)),"Fondo",
    "No encontrado"))))</f>
        <v>Bono</v>
      </c>
      <c r="D46">
        <v>610</v>
      </c>
      <c r="E46">
        <v>825</v>
      </c>
      <c r="F46">
        <f>VLOOKUP(G46,CCL!A:B,2,FALSE)</f>
        <v>1184.98</v>
      </c>
      <c r="G46" s="6">
        <v>45666</v>
      </c>
    </row>
    <row r="47" spans="1:7" x14ac:dyDescent="0.3">
      <c r="A47" t="s">
        <v>39</v>
      </c>
      <c r="B47" t="s">
        <v>7</v>
      </c>
      <c r="C47" t="str">
        <f>IF(ISNUMBER(MATCH(B47,Tickers!A:A,0)),"Acción",
 IF(ISNUMBER(MATCH(B47,Tickers!B:B,0)),"Cedear",
  IF(ISNUMBER(MATCH(B47,Tickers!C:C,0)),"Bono",
   IF(ISNUMBER(MATCH(B47,Tickers!D:D,0)),"Fondo",
    "No encontrado"))))</f>
        <v>Bono</v>
      </c>
      <c r="D47">
        <v>125</v>
      </c>
      <c r="E47">
        <v>828</v>
      </c>
      <c r="F47">
        <f>VLOOKUP(G47,CCL!A:B,2,FALSE)</f>
        <v>1186.04</v>
      </c>
      <c r="G47" s="6">
        <v>45660</v>
      </c>
    </row>
    <row r="48" spans="1:7" x14ac:dyDescent="0.3">
      <c r="A48" t="s">
        <v>39</v>
      </c>
      <c r="B48" t="s">
        <v>6</v>
      </c>
      <c r="C48" t="str">
        <f>IF(ISNUMBER(MATCH(B48,Tickers!A:A,0)),"Acción",
 IF(ISNUMBER(MATCH(B48,Tickers!B:B,0)),"Cedear",
  IF(ISNUMBER(MATCH(B48,Tickers!C:C,0)),"Bono",
   IF(ISNUMBER(MATCH(B48,Tickers!D:D,0)),"Fondo",
    "No encontrado"))))</f>
        <v>Cedear</v>
      </c>
      <c r="D48">
        <v>22</v>
      </c>
      <c r="E48">
        <v>14325</v>
      </c>
      <c r="F48">
        <f>VLOOKUP(G48,CCL!A:B,2,FALSE)</f>
        <v>1186.04</v>
      </c>
      <c r="G48" s="6">
        <v>45660</v>
      </c>
    </row>
    <row r="49" spans="1:7" x14ac:dyDescent="0.3">
      <c r="A49" t="s">
        <v>39</v>
      </c>
      <c r="B49" t="s">
        <v>25</v>
      </c>
      <c r="C49" t="str">
        <f>IF(ISNUMBER(MATCH(B49,Tickers!A:A,0)),"Acción",
 IF(ISNUMBER(MATCH(B49,Tickers!B:B,0)),"Cedear",
  IF(ISNUMBER(MATCH(B49,Tickers!C:C,0)),"Bono",
   IF(ISNUMBER(MATCH(B49,Tickers!D:D,0)),"Fondo",
    "No encontrado"))))</f>
        <v>Cedear</v>
      </c>
      <c r="D49">
        <v>5</v>
      </c>
      <c r="E49">
        <v>17750</v>
      </c>
      <c r="F49">
        <f>VLOOKUP(G49,CCL!A:B,2,FALSE)</f>
        <v>1186.04</v>
      </c>
      <c r="G49" s="6">
        <v>45660</v>
      </c>
    </row>
    <row r="50" spans="1:7" x14ac:dyDescent="0.3">
      <c r="A50" t="s">
        <v>38</v>
      </c>
      <c r="B50" t="s">
        <v>15</v>
      </c>
      <c r="C50" t="str">
        <f>IF(ISNUMBER(MATCH(B50,Tickers!A:A,0)),"Acción",
 IF(ISNUMBER(MATCH(B50,Tickers!B:B,0)),"Cedear",
  IF(ISNUMBER(MATCH(B50,Tickers!C:C,0)),"Bono",
   IF(ISNUMBER(MATCH(B50,Tickers!D:D,0)),"Fondo",
    "No encontrado"))))</f>
        <v>Acción</v>
      </c>
      <c r="D50">
        <v>10</v>
      </c>
      <c r="E50">
        <v>8020</v>
      </c>
      <c r="F50">
        <f>VLOOKUP(G50,CCL!A:B,2,FALSE)</f>
        <v>1174.5899999999999</v>
      </c>
      <c r="G50" s="6">
        <v>45659</v>
      </c>
    </row>
    <row r="51" spans="1:7" x14ac:dyDescent="0.3">
      <c r="A51" t="s">
        <v>39</v>
      </c>
      <c r="B51" t="s">
        <v>26</v>
      </c>
      <c r="C51" t="str">
        <f>IF(ISNUMBER(MATCH(B51,Tickers!A:A,0)),"Acción",
 IF(ISNUMBER(MATCH(B51,Tickers!B:B,0)),"Cedear",
  IF(ISNUMBER(MATCH(B51,Tickers!C:C,0)),"Bono",
   IF(ISNUMBER(MATCH(B51,Tickers!D:D,0)),"Fondo",
    "No encontrado"))))</f>
        <v>Cedear</v>
      </c>
      <c r="D51">
        <v>3</v>
      </c>
      <c r="E51">
        <v>29725</v>
      </c>
      <c r="F51">
        <f>VLOOKUP(G51,CCL!A:B,2,FALSE)</f>
        <v>1174.5899999999999</v>
      </c>
      <c r="G51" s="6">
        <v>45659</v>
      </c>
    </row>
    <row r="52" spans="1:7" x14ac:dyDescent="0.3">
      <c r="A52" t="s">
        <v>39</v>
      </c>
      <c r="B52" t="s">
        <v>10</v>
      </c>
      <c r="C52" t="str">
        <f>IF(ISNUMBER(MATCH(B52,Tickers!A:A,0)),"Acción",
 IF(ISNUMBER(MATCH(B52,Tickers!B:B,0)),"Cedear",
  IF(ISNUMBER(MATCH(B52,Tickers!C:C,0)),"Bono",
   IF(ISNUMBER(MATCH(B52,Tickers!D:D,0)),"Fondo",
    "No encontrado"))))</f>
        <v>Acción</v>
      </c>
      <c r="D52">
        <v>30</v>
      </c>
      <c r="E52">
        <v>7070</v>
      </c>
      <c r="F52">
        <f>VLOOKUP(G52,CCL!A:B,2,FALSE)</f>
        <v>1184.1600000000001</v>
      </c>
      <c r="G52" s="6">
        <v>45656</v>
      </c>
    </row>
    <row r="53" spans="1:7" x14ac:dyDescent="0.3">
      <c r="A53" t="s">
        <v>39</v>
      </c>
      <c r="B53" t="s">
        <v>5</v>
      </c>
      <c r="C53" t="str">
        <f>IF(ISNUMBER(MATCH(B53,Tickers!A:A,0)),"Acción",
 IF(ISNUMBER(MATCH(B53,Tickers!B:B,0)),"Cedear",
  IF(ISNUMBER(MATCH(B53,Tickers!C:C,0)),"Bono",
   IF(ISNUMBER(MATCH(B53,Tickers!D:D,0)),"Fondo",
    "No encontrado"))))</f>
        <v>Acción</v>
      </c>
      <c r="D53">
        <v>40</v>
      </c>
      <c r="E53">
        <v>7560</v>
      </c>
      <c r="F53">
        <f>VLOOKUP(G53,CCL!A:B,2,FALSE)</f>
        <v>1184.1600000000001</v>
      </c>
      <c r="G53" s="6">
        <v>45656</v>
      </c>
    </row>
    <row r="54" spans="1:7" x14ac:dyDescent="0.3">
      <c r="A54" t="s">
        <v>39</v>
      </c>
      <c r="B54" t="s">
        <v>24</v>
      </c>
      <c r="C54" t="str">
        <f>IF(ISNUMBER(MATCH(B54,Tickers!A:A,0)),"Acción",
 IF(ISNUMBER(MATCH(B54,Tickers!B:B,0)),"Cedear",
  IF(ISNUMBER(MATCH(B54,Tickers!C:C,0)),"Bono",
   IF(ISNUMBER(MATCH(B54,Tickers!D:D,0)),"Fondo",
    "No encontrado"))))</f>
        <v>Acción</v>
      </c>
      <c r="D54">
        <v>50</v>
      </c>
      <c r="E54">
        <v>2710</v>
      </c>
      <c r="F54">
        <f>VLOOKUP(G54,CCL!A:B,2,FALSE)</f>
        <v>1187.6199999999999</v>
      </c>
      <c r="G54" s="6">
        <v>45652</v>
      </c>
    </row>
    <row r="55" spans="1:7" x14ac:dyDescent="0.3">
      <c r="A55" t="s">
        <v>39</v>
      </c>
      <c r="B55" t="s">
        <v>27</v>
      </c>
      <c r="C55" t="str">
        <f>IF(ISNUMBER(MATCH(B55,Tickers!A:A,0)),"Acción",
 IF(ISNUMBER(MATCH(B55,Tickers!B:B,0)),"Cedear",
  IF(ISNUMBER(MATCH(B55,Tickers!C:C,0)),"Bono",
   IF(ISNUMBER(MATCH(B55,Tickers!D:D,0)),"Fondo",
    "No encontrado"))))</f>
        <v>Cedear</v>
      </c>
      <c r="D55">
        <v>56</v>
      </c>
      <c r="E55">
        <v>6680</v>
      </c>
      <c r="F55">
        <f>VLOOKUP(G55,CCL!A:B,2,FALSE)</f>
        <v>1187.6199999999999</v>
      </c>
      <c r="G55" s="6">
        <v>45652</v>
      </c>
    </row>
    <row r="56" spans="1:7" x14ac:dyDescent="0.3">
      <c r="A56" t="s">
        <v>38</v>
      </c>
      <c r="B56" t="s">
        <v>16</v>
      </c>
      <c r="C56" t="str">
        <f>IF(ISNUMBER(MATCH(B56,Tickers!A:A,0)),"Acción",
 IF(ISNUMBER(MATCH(B56,Tickers!B:B,0)),"Cedear",
  IF(ISNUMBER(MATCH(B56,Tickers!C:C,0)),"Bono",
   IF(ISNUMBER(MATCH(B56,Tickers!D:D,0)),"Fondo",
    "No encontrado"))))</f>
        <v>Cedear</v>
      </c>
      <c r="D56">
        <v>2</v>
      </c>
      <c r="E56">
        <v>6640</v>
      </c>
      <c r="F56">
        <f>VLOOKUP(G56,CCL!A:B,2,FALSE)</f>
        <v>1166.99</v>
      </c>
      <c r="G56" s="6">
        <v>45649</v>
      </c>
    </row>
    <row r="57" spans="1:7" x14ac:dyDescent="0.3">
      <c r="A57" t="s">
        <v>38</v>
      </c>
      <c r="B57" t="s">
        <v>26</v>
      </c>
      <c r="C57" t="str">
        <f>IF(ISNUMBER(MATCH(B57,Tickers!A:A,0)),"Acción",
 IF(ISNUMBER(MATCH(B57,Tickers!B:B,0)),"Cedear",
  IF(ISNUMBER(MATCH(B57,Tickers!C:C,0)),"Bono",
   IF(ISNUMBER(MATCH(B57,Tickers!D:D,0)),"Fondo",
    "No encontrado"))))</f>
        <v>Cedear</v>
      </c>
      <c r="D57">
        <v>3</v>
      </c>
      <c r="E57">
        <v>33725</v>
      </c>
      <c r="F57">
        <f>VLOOKUP(G57,CCL!A:B,2,FALSE)</f>
        <v>1166.99</v>
      </c>
      <c r="G57" s="6">
        <v>45649</v>
      </c>
    </row>
    <row r="58" spans="1:7" x14ac:dyDescent="0.3">
      <c r="A58" t="s">
        <v>39</v>
      </c>
      <c r="B58" t="s">
        <v>13</v>
      </c>
      <c r="C58" t="str">
        <f>IF(ISNUMBER(MATCH(B58,Tickers!A:A,0)),"Acción",
 IF(ISNUMBER(MATCH(B58,Tickers!B:B,0)),"Cedear",
  IF(ISNUMBER(MATCH(B58,Tickers!C:C,0)),"Bono",
   IF(ISNUMBER(MATCH(B58,Tickers!D:D,0)),"Fondo",
    "No encontrado"))))</f>
        <v>Acción</v>
      </c>
      <c r="D58">
        <v>72</v>
      </c>
      <c r="E58">
        <v>1645</v>
      </c>
      <c r="F58">
        <f>VLOOKUP(G58,CCL!A:B,2,FALSE)</f>
        <v>1166.99</v>
      </c>
      <c r="G58" s="6">
        <v>45649</v>
      </c>
    </row>
    <row r="59" spans="1:7" x14ac:dyDescent="0.3">
      <c r="A59" t="s">
        <v>38</v>
      </c>
      <c r="B59" t="s">
        <v>28</v>
      </c>
      <c r="C59" t="str">
        <f>IF(ISNUMBER(MATCH(B59,Tickers!A:A,0)),"Acción",
 IF(ISNUMBER(MATCH(B59,Tickers!B:B,0)),"Cedear",
  IF(ISNUMBER(MATCH(B59,Tickers!C:C,0)),"Bono",
   IF(ISNUMBER(MATCH(B59,Tickers!D:D,0)),"Fondo",
    "No encontrado"))))</f>
        <v>Cedear</v>
      </c>
      <c r="D59">
        <v>8</v>
      </c>
      <c r="E59">
        <v>6690</v>
      </c>
      <c r="F59">
        <f>VLOOKUP(G59,CCL!A:B,2,FALSE)</f>
        <v>1122.06</v>
      </c>
      <c r="G59" s="6">
        <v>45642</v>
      </c>
    </row>
    <row r="60" spans="1:7" x14ac:dyDescent="0.3">
      <c r="A60" t="s">
        <v>39</v>
      </c>
      <c r="B60" t="s">
        <v>7</v>
      </c>
      <c r="C60" t="str">
        <f>IF(ISNUMBER(MATCH(B60,Tickers!A:A,0)),"Acción",
 IF(ISNUMBER(MATCH(B60,Tickers!B:B,0)),"Cedear",
  IF(ISNUMBER(MATCH(B60,Tickers!C:C,0)),"Bono",
   IF(ISNUMBER(MATCH(B60,Tickers!D:D,0)),"Fondo",
    "No encontrado"))))</f>
        <v>Bono</v>
      </c>
      <c r="D60">
        <v>72</v>
      </c>
      <c r="E60">
        <v>736.6</v>
      </c>
      <c r="F60">
        <f>VLOOKUP(G60,CCL!A:B,2,FALSE)</f>
        <v>1122.06</v>
      </c>
      <c r="G60" s="6">
        <v>45642</v>
      </c>
    </row>
    <row r="61" spans="1:7" x14ac:dyDescent="0.3">
      <c r="A61" t="s">
        <v>39</v>
      </c>
      <c r="B61" t="s">
        <v>6</v>
      </c>
      <c r="C61" t="str">
        <f>IF(ISNUMBER(MATCH(B61,Tickers!A:A,0)),"Acción",
 IF(ISNUMBER(MATCH(B61,Tickers!B:B,0)),"Cedear",
  IF(ISNUMBER(MATCH(B61,Tickers!C:C,0)),"Bono",
   IF(ISNUMBER(MATCH(B61,Tickers!D:D,0)),"Fondo",
    "No encontrado"))))</f>
        <v>Cedear</v>
      </c>
      <c r="D61">
        <v>38</v>
      </c>
      <c r="E61">
        <v>13525</v>
      </c>
      <c r="F61">
        <f>VLOOKUP(G61,CCL!A:B,2,FALSE)</f>
        <v>1122.06</v>
      </c>
      <c r="G61" s="6">
        <v>45642</v>
      </c>
    </row>
    <row r="62" spans="1:7" x14ac:dyDescent="0.3">
      <c r="A62" t="s">
        <v>38</v>
      </c>
      <c r="B62" t="s">
        <v>24</v>
      </c>
      <c r="C62" t="str">
        <f>IF(ISNUMBER(MATCH(B62,Tickers!A:A,0)),"Acción",
 IF(ISNUMBER(MATCH(B62,Tickers!B:B,0)),"Cedear",
  IF(ISNUMBER(MATCH(B62,Tickers!C:C,0)),"Bono",
   IF(ISNUMBER(MATCH(B62,Tickers!D:D,0)),"Fondo",
    "No encontrado"))))</f>
        <v>Acción</v>
      </c>
      <c r="D62">
        <v>25</v>
      </c>
      <c r="E62">
        <v>2670</v>
      </c>
      <c r="F62">
        <f>VLOOKUP(G62,CCL!A:B,2,FALSE)</f>
        <v>1092.3699999999999</v>
      </c>
      <c r="G62" s="6">
        <v>45639</v>
      </c>
    </row>
    <row r="63" spans="1:7" x14ac:dyDescent="0.3">
      <c r="A63" t="s">
        <v>38</v>
      </c>
      <c r="B63" t="s">
        <v>24</v>
      </c>
      <c r="C63" t="str">
        <f>IF(ISNUMBER(MATCH(B63,Tickers!A:A,0)),"Acción",
 IF(ISNUMBER(MATCH(B63,Tickers!B:B,0)),"Cedear",
  IF(ISNUMBER(MATCH(B63,Tickers!C:C,0)),"Bono",
   IF(ISNUMBER(MATCH(B63,Tickers!D:D,0)),"Fondo",
    "No encontrado"))))</f>
        <v>Acción</v>
      </c>
      <c r="D63">
        <v>32</v>
      </c>
      <c r="E63">
        <v>2640</v>
      </c>
      <c r="F63">
        <f>VLOOKUP(G63,CCL!A:B,2,FALSE)</f>
        <v>1066.95</v>
      </c>
      <c r="G63" s="6">
        <v>45638</v>
      </c>
    </row>
    <row r="64" spans="1:7" x14ac:dyDescent="0.3">
      <c r="A64" t="s">
        <v>39</v>
      </c>
      <c r="B64" t="s">
        <v>14</v>
      </c>
      <c r="C64" t="str">
        <f>IF(ISNUMBER(MATCH(B64,Tickers!A:A,0)),"Acción",
 IF(ISNUMBER(MATCH(B64,Tickers!B:B,0)),"Cedear",
  IF(ISNUMBER(MATCH(B64,Tickers!C:C,0)),"Bono",
   IF(ISNUMBER(MATCH(B64,Tickers!D:D,0)),"Fondo",
    "No encontrado"))))</f>
        <v>Acción</v>
      </c>
      <c r="D64">
        <v>16</v>
      </c>
      <c r="E64">
        <v>9760</v>
      </c>
      <c r="F64">
        <f>VLOOKUP(G64,CCL!A:B,2,FALSE)</f>
        <v>1066.95</v>
      </c>
      <c r="G64" s="6">
        <v>45638</v>
      </c>
    </row>
    <row r="65" spans="1:7" x14ac:dyDescent="0.3">
      <c r="A65" t="s">
        <v>39</v>
      </c>
      <c r="B65" t="s">
        <v>7</v>
      </c>
      <c r="C65" t="str">
        <f>IF(ISNUMBER(MATCH(B65,Tickers!A:A,0)),"Acción",
 IF(ISNUMBER(MATCH(B65,Tickers!B:B,0)),"Cedear",
  IF(ISNUMBER(MATCH(B65,Tickers!C:C,0)),"Bono",
   IF(ISNUMBER(MATCH(B65,Tickers!D:D,0)),"Fondo",
    "No encontrado"))))</f>
        <v>Bono</v>
      </c>
      <c r="D65">
        <v>703</v>
      </c>
      <c r="E65">
        <v>715.8</v>
      </c>
      <c r="F65">
        <f>VLOOKUP(G65,CCL!A:B,2,FALSE)</f>
        <v>1102.79</v>
      </c>
      <c r="G65" s="6">
        <v>45630</v>
      </c>
    </row>
    <row r="66" spans="1:7" x14ac:dyDescent="0.3">
      <c r="A66" t="s">
        <v>39</v>
      </c>
      <c r="B66" t="s">
        <v>7</v>
      </c>
      <c r="C66" t="str">
        <f>IF(ISNUMBER(MATCH(B66,Tickers!A:A,0)),"Acción",
 IF(ISNUMBER(MATCH(B66,Tickers!B:B,0)),"Cedear",
  IF(ISNUMBER(MATCH(B66,Tickers!C:C,0)),"Bono",
   IF(ISNUMBER(MATCH(B66,Tickers!D:D,0)),"Fondo",
    "No encontrado"))))</f>
        <v>Bono</v>
      </c>
      <c r="D66">
        <v>283</v>
      </c>
      <c r="E66">
        <v>713.4</v>
      </c>
      <c r="F66">
        <f>VLOOKUP(G66,CCL!A:B,2,FALSE)</f>
        <v>1097.69</v>
      </c>
      <c r="G66" s="6">
        <v>45628</v>
      </c>
    </row>
    <row r="67" spans="1:7" x14ac:dyDescent="0.3">
      <c r="A67" t="s">
        <v>39</v>
      </c>
      <c r="B67" t="s">
        <v>7</v>
      </c>
      <c r="C67" t="str">
        <f>IF(ISNUMBER(MATCH(B67,Tickers!A:A,0)),"Acción",
 IF(ISNUMBER(MATCH(B67,Tickers!B:B,0)),"Cedear",
  IF(ISNUMBER(MATCH(B67,Tickers!C:C,0)),"Bono",
   IF(ISNUMBER(MATCH(B67,Tickers!D:D,0)),"Fondo",
    "No encontrado"))))</f>
        <v>Bono</v>
      </c>
      <c r="D67">
        <v>420</v>
      </c>
      <c r="E67">
        <v>715.7</v>
      </c>
      <c r="F67">
        <f>VLOOKUP(G67,CCL!A:B,2,FALSE)</f>
        <v>1097.69</v>
      </c>
      <c r="G67" s="6">
        <v>45628</v>
      </c>
    </row>
    <row r="68" spans="1:7" x14ac:dyDescent="0.3">
      <c r="A68" t="s">
        <v>38</v>
      </c>
      <c r="B68" t="s">
        <v>27</v>
      </c>
      <c r="C68" t="str">
        <f>IF(ISNUMBER(MATCH(B68,Tickers!A:A,0)),"Acción",
 IF(ISNUMBER(MATCH(B68,Tickers!B:B,0)),"Cedear",
  IF(ISNUMBER(MATCH(B68,Tickers!C:C,0)),"Bono",
   IF(ISNUMBER(MATCH(B68,Tickers!D:D,0)),"Fondo",
    "No encontrado"))))</f>
        <v>Cedear</v>
      </c>
      <c r="D68">
        <v>56</v>
      </c>
      <c r="E68">
        <v>6050</v>
      </c>
      <c r="F68">
        <f>VLOOKUP(G68,CCL!A:B,2,FALSE)</f>
        <v>1110.1099999999999</v>
      </c>
      <c r="G68" s="6">
        <v>45621</v>
      </c>
    </row>
    <row r="69" spans="1:7" x14ac:dyDescent="0.3">
      <c r="A69" t="s">
        <v>39</v>
      </c>
      <c r="B69" t="s">
        <v>29</v>
      </c>
      <c r="C69" t="str">
        <f>IF(ISNUMBER(MATCH(B69,Tickers!A:A,0)),"Acción",
 IF(ISNUMBER(MATCH(B69,Tickers!B:B,0)),"Cedear",
  IF(ISNUMBER(MATCH(B69,Tickers!C:C,0)),"Bono",
   IF(ISNUMBER(MATCH(B69,Tickers!D:D,0)),"Fondo",
    "No encontrado"))))</f>
        <v>Cedear</v>
      </c>
      <c r="D69">
        <v>18</v>
      </c>
      <c r="E69">
        <v>19250</v>
      </c>
      <c r="F69">
        <f>VLOOKUP(G69,CCL!A:B,2,FALSE)</f>
        <v>1110.1099999999999</v>
      </c>
      <c r="G69" s="6">
        <v>45621</v>
      </c>
    </row>
    <row r="70" spans="1:7" x14ac:dyDescent="0.3">
      <c r="A70" t="s">
        <v>39</v>
      </c>
      <c r="B70" t="s">
        <v>6</v>
      </c>
      <c r="C70" t="str">
        <f>IF(ISNUMBER(MATCH(B70,Tickers!A:A,0)),"Acción",
 IF(ISNUMBER(MATCH(B70,Tickers!B:B,0)),"Cedear",
  IF(ISNUMBER(MATCH(B70,Tickers!C:C,0)),"Bono",
   IF(ISNUMBER(MATCH(B70,Tickers!D:D,0)),"Fondo",
    "No encontrado"))))</f>
        <v>Cedear</v>
      </c>
      <c r="D70">
        <v>39</v>
      </c>
      <c r="E70">
        <v>12825</v>
      </c>
      <c r="F70">
        <f>VLOOKUP(G70,CCL!A:B,2,FALSE)</f>
        <v>1110.1099999999999</v>
      </c>
      <c r="G70" s="6">
        <v>45621</v>
      </c>
    </row>
    <row r="71" spans="1:7" x14ac:dyDescent="0.3">
      <c r="A71" t="s">
        <v>38</v>
      </c>
      <c r="B71" t="s">
        <v>13</v>
      </c>
      <c r="C71" t="str">
        <f>IF(ISNUMBER(MATCH(B71,Tickers!A:A,0)),"Acción",
 IF(ISNUMBER(MATCH(B71,Tickers!B:B,0)),"Cedear",
  IF(ISNUMBER(MATCH(B71,Tickers!C:C,0)),"Bono",
   IF(ISNUMBER(MATCH(B71,Tickers!D:D,0)),"Fondo",
    "No encontrado"))))</f>
        <v>Acción</v>
      </c>
      <c r="D71">
        <v>72</v>
      </c>
      <c r="E71">
        <v>1545</v>
      </c>
      <c r="F71">
        <f>VLOOKUP(G71,CCL!A:B,2,FALSE)</f>
        <v>1106.07</v>
      </c>
      <c r="G71" s="6">
        <v>45618</v>
      </c>
    </row>
    <row r="72" spans="1:7" x14ac:dyDescent="0.3">
      <c r="A72" t="s">
        <v>38</v>
      </c>
      <c r="B72" t="s">
        <v>19</v>
      </c>
      <c r="C72" t="str">
        <f>IF(ISNUMBER(MATCH(B72,Tickers!A:A,0)),"Acción",
 IF(ISNUMBER(MATCH(B72,Tickers!B:B,0)),"Cedear",
  IF(ISNUMBER(MATCH(B72,Tickers!C:C,0)),"Bono",
   IF(ISNUMBER(MATCH(B72,Tickers!D:D,0)),"Fondo",
    "No encontrado"))))</f>
        <v>Cedear</v>
      </c>
      <c r="D72">
        <v>37</v>
      </c>
      <c r="E72">
        <v>5550</v>
      </c>
      <c r="F72">
        <f>VLOOKUP(G72,CCL!A:B,2,FALSE)</f>
        <v>1106.07</v>
      </c>
      <c r="G72" s="6">
        <v>45618</v>
      </c>
    </row>
    <row r="73" spans="1:7" x14ac:dyDescent="0.3">
      <c r="A73" t="s">
        <v>39</v>
      </c>
      <c r="B73" t="s">
        <v>5</v>
      </c>
      <c r="C73" t="str">
        <f>IF(ISNUMBER(MATCH(B73,Tickers!A:A,0)),"Acción",
 IF(ISNUMBER(MATCH(B73,Tickers!B:B,0)),"Cedear",
  IF(ISNUMBER(MATCH(B73,Tickers!C:C,0)),"Bono",
   IF(ISNUMBER(MATCH(B73,Tickers!D:D,0)),"Fondo",
    "No encontrado"))))</f>
        <v>Acción</v>
      </c>
      <c r="D73">
        <v>37</v>
      </c>
      <c r="E73">
        <v>6220</v>
      </c>
      <c r="F73">
        <f>VLOOKUP(G73,CCL!A:B,2,FALSE)</f>
        <v>1106.07</v>
      </c>
      <c r="G73" s="6">
        <v>45618</v>
      </c>
    </row>
    <row r="74" spans="1:7" x14ac:dyDescent="0.3">
      <c r="A74" t="s">
        <v>39</v>
      </c>
      <c r="B74" t="s">
        <v>14</v>
      </c>
      <c r="C74" t="str">
        <f>IF(ISNUMBER(MATCH(B74,Tickers!A:A,0)),"Acción",
 IF(ISNUMBER(MATCH(B74,Tickers!B:B,0)),"Cedear",
  IF(ISNUMBER(MATCH(B74,Tickers!C:C,0)),"Bono",
   IF(ISNUMBER(MATCH(B74,Tickers!D:D,0)),"Fondo",
    "No encontrado"))))</f>
        <v>Acción</v>
      </c>
      <c r="D74">
        <v>10</v>
      </c>
      <c r="E74">
        <v>9090</v>
      </c>
      <c r="F74">
        <f>VLOOKUP(G74,CCL!A:B,2,FALSE)</f>
        <v>1106.07</v>
      </c>
      <c r="G74" s="6">
        <v>45618</v>
      </c>
    </row>
    <row r="75" spans="1:7" x14ac:dyDescent="0.3">
      <c r="A75" t="s">
        <v>38</v>
      </c>
      <c r="B75" t="s">
        <v>25</v>
      </c>
      <c r="C75" t="str">
        <f>IF(ISNUMBER(MATCH(B75,Tickers!A:A,0)),"Acción",
 IF(ISNUMBER(MATCH(B75,Tickers!B:B,0)),"Cedear",
  IF(ISNUMBER(MATCH(B75,Tickers!C:C,0)),"Bono",
   IF(ISNUMBER(MATCH(B75,Tickers!D:D,0)),"Fondo",
    "No encontrado"))))</f>
        <v>Cedear</v>
      </c>
      <c r="D75">
        <v>5</v>
      </c>
      <c r="E75">
        <v>22900</v>
      </c>
      <c r="F75">
        <f>VLOOKUP(G75,CCL!A:B,2,FALSE)</f>
        <v>1106.27</v>
      </c>
      <c r="G75" s="6">
        <v>45615</v>
      </c>
    </row>
    <row r="76" spans="1:7" x14ac:dyDescent="0.3">
      <c r="A76" t="s">
        <v>39</v>
      </c>
      <c r="B76" t="s">
        <v>7</v>
      </c>
      <c r="C76" t="str">
        <f>IF(ISNUMBER(MATCH(B76,Tickers!A:A,0)),"Acción",
 IF(ISNUMBER(MATCH(B76,Tickers!B:B,0)),"Cedear",
  IF(ISNUMBER(MATCH(B76,Tickers!C:C,0)),"Bono",
   IF(ISNUMBER(MATCH(B76,Tickers!D:D,0)),"Fondo",
    "No encontrado"))))</f>
        <v>Bono</v>
      </c>
      <c r="D76">
        <v>161</v>
      </c>
      <c r="E76">
        <v>714.5</v>
      </c>
      <c r="F76">
        <f>VLOOKUP(G76,CCL!A:B,2,FALSE)</f>
        <v>1106.27</v>
      </c>
      <c r="G76" s="6">
        <v>45615</v>
      </c>
    </row>
    <row r="77" spans="1:7" x14ac:dyDescent="0.3">
      <c r="A77" t="s">
        <v>38</v>
      </c>
      <c r="B77" t="s">
        <v>11</v>
      </c>
      <c r="C77" t="str">
        <f>IF(ISNUMBER(MATCH(B77,Tickers!A:A,0)),"Acción",
 IF(ISNUMBER(MATCH(B77,Tickers!B:B,0)),"Cedear",
  IF(ISNUMBER(MATCH(B77,Tickers!C:C,0)),"Bono",
   IF(ISNUMBER(MATCH(B77,Tickers!D:D,0)),"Fondo",
    "No encontrado"))))</f>
        <v>Acción</v>
      </c>
      <c r="D77">
        <v>48</v>
      </c>
      <c r="E77">
        <v>3505</v>
      </c>
      <c r="F77">
        <f>VLOOKUP(G77,CCL!A:B,2,FALSE)</f>
        <v>1136.6400000000001</v>
      </c>
      <c r="G77" s="6">
        <v>45611</v>
      </c>
    </row>
    <row r="78" spans="1:7" x14ac:dyDescent="0.3">
      <c r="A78" t="s">
        <v>39</v>
      </c>
      <c r="B78" t="s">
        <v>30</v>
      </c>
      <c r="C78" t="str">
        <f>IF(ISNUMBER(MATCH(B78,Tickers!A:A,0)),"Acción",
 IF(ISNUMBER(MATCH(B78,Tickers!B:B,0)),"Cedear",
  IF(ISNUMBER(MATCH(B78,Tickers!C:C,0)),"Bono",
   IF(ISNUMBER(MATCH(B78,Tickers!D:D,0)),"Fondo",
    "No encontrado"))))</f>
        <v>Cedear</v>
      </c>
      <c r="D78">
        <v>10</v>
      </c>
      <c r="E78">
        <v>11775</v>
      </c>
      <c r="F78">
        <f>VLOOKUP(G78,CCL!A:B,2,FALSE)</f>
        <v>1157.72</v>
      </c>
      <c r="G78" s="6">
        <v>45610</v>
      </c>
    </row>
    <row r="79" spans="1:7" x14ac:dyDescent="0.3">
      <c r="A79" t="s">
        <v>39</v>
      </c>
      <c r="B79" t="s">
        <v>25</v>
      </c>
      <c r="C79" t="str">
        <f>IF(ISNUMBER(MATCH(B79,Tickers!A:A,0)),"Acción",
 IF(ISNUMBER(MATCH(B79,Tickers!B:B,0)),"Cedear",
  IF(ISNUMBER(MATCH(B79,Tickers!C:C,0)),"Bono",
   IF(ISNUMBER(MATCH(B79,Tickers!D:D,0)),"Fondo",
    "No encontrado"))))</f>
        <v>Cedear</v>
      </c>
      <c r="D79">
        <v>3</v>
      </c>
      <c r="E79">
        <v>18550</v>
      </c>
      <c r="F79">
        <f>VLOOKUP(G79,CCL!A:B,2,FALSE)</f>
        <v>1157.72</v>
      </c>
      <c r="G79" s="6">
        <v>45610</v>
      </c>
    </row>
    <row r="80" spans="1:7" x14ac:dyDescent="0.3">
      <c r="A80" t="s">
        <v>38</v>
      </c>
      <c r="B80" t="s">
        <v>25</v>
      </c>
      <c r="C80" t="str">
        <f>IF(ISNUMBER(MATCH(B80,Tickers!A:A,0)),"Acción",
 IF(ISNUMBER(MATCH(B80,Tickers!B:B,0)),"Cedear",
  IF(ISNUMBER(MATCH(B80,Tickers!C:C,0)),"Bono",
   IF(ISNUMBER(MATCH(B80,Tickers!D:D,0)),"Fondo",
    "No encontrado"))))</f>
        <v>Cedear</v>
      </c>
      <c r="D80">
        <v>3</v>
      </c>
      <c r="E80">
        <v>21375</v>
      </c>
      <c r="F80">
        <f>VLOOKUP(G80,CCL!A:B,2,FALSE)</f>
        <v>1155.92</v>
      </c>
      <c r="G80" s="6">
        <v>45609</v>
      </c>
    </row>
    <row r="81" spans="1:7" x14ac:dyDescent="0.3">
      <c r="A81" t="s">
        <v>39</v>
      </c>
      <c r="B81" t="s">
        <v>6</v>
      </c>
      <c r="C81" t="str">
        <f>IF(ISNUMBER(MATCH(B81,Tickers!A:A,0)),"Acción",
 IF(ISNUMBER(MATCH(B81,Tickers!B:B,0)),"Cedear",
  IF(ISNUMBER(MATCH(B81,Tickers!C:C,0)),"Bono",
   IF(ISNUMBER(MATCH(B81,Tickers!D:D,0)),"Fondo",
    "No encontrado"))))</f>
        <v>Cedear</v>
      </c>
      <c r="D81">
        <v>4</v>
      </c>
      <c r="E81">
        <v>12875</v>
      </c>
      <c r="F81">
        <f>VLOOKUP(G81,CCL!A:B,2,FALSE)</f>
        <v>1155.92</v>
      </c>
      <c r="G81" s="6">
        <v>45609</v>
      </c>
    </row>
    <row r="82" spans="1:7" x14ac:dyDescent="0.3">
      <c r="A82" t="s">
        <v>38</v>
      </c>
      <c r="B82" t="s">
        <v>8</v>
      </c>
      <c r="C82" t="str">
        <f>IF(ISNUMBER(MATCH(B82,Tickers!A:A,0)),"Acción",
 IF(ISNUMBER(MATCH(B82,Tickers!B:B,0)),"Cedear",
  IF(ISNUMBER(MATCH(B82,Tickers!C:C,0)),"Bono",
   IF(ISNUMBER(MATCH(B82,Tickers!D:D,0)),"Fondo",
    "No encontrado"))))</f>
        <v>Cedear</v>
      </c>
      <c r="D82">
        <v>6</v>
      </c>
      <c r="E82">
        <v>24275</v>
      </c>
      <c r="F82">
        <f>VLOOKUP(G82,CCL!A:B,2,FALSE)</f>
        <v>1155.92</v>
      </c>
      <c r="G82" s="6">
        <v>45609</v>
      </c>
    </row>
    <row r="83" spans="1:7" x14ac:dyDescent="0.3">
      <c r="A83" t="s">
        <v>38</v>
      </c>
      <c r="B83" t="s">
        <v>30</v>
      </c>
      <c r="C83" t="str">
        <f>IF(ISNUMBER(MATCH(B83,Tickers!A:A,0)),"Acción",
 IF(ISNUMBER(MATCH(B83,Tickers!B:B,0)),"Cedear",
  IF(ISNUMBER(MATCH(B83,Tickers!C:C,0)),"Bono",
   IF(ISNUMBER(MATCH(B83,Tickers!D:D,0)),"Fondo",
    "No encontrado"))))</f>
        <v>Cedear</v>
      </c>
      <c r="D83">
        <v>3</v>
      </c>
      <c r="E83">
        <v>14100</v>
      </c>
      <c r="F83">
        <f>VLOOKUP(G83,CCL!A:B,2,FALSE)</f>
        <v>1155.92</v>
      </c>
      <c r="G83" s="6">
        <v>45609</v>
      </c>
    </row>
    <row r="84" spans="1:7" x14ac:dyDescent="0.3">
      <c r="A84" t="s">
        <v>38</v>
      </c>
      <c r="B84" t="s">
        <v>12</v>
      </c>
      <c r="C84" t="str">
        <f>IF(ISNUMBER(MATCH(B84,Tickers!A:A,0)),"Acción",
 IF(ISNUMBER(MATCH(B84,Tickers!B:B,0)),"Cedear",
  IF(ISNUMBER(MATCH(B84,Tickers!C:C,0)),"Bono",
   IF(ISNUMBER(MATCH(B84,Tickers!D:D,0)),"Fondo",
    "No encontrado"))))</f>
        <v>Acción</v>
      </c>
      <c r="D84">
        <v>111</v>
      </c>
      <c r="E84">
        <v>1780</v>
      </c>
      <c r="F84">
        <f>VLOOKUP(G84,CCL!A:B,2,FALSE)</f>
        <v>1155.92</v>
      </c>
      <c r="G84" s="6">
        <v>45609</v>
      </c>
    </row>
    <row r="85" spans="1:7" x14ac:dyDescent="0.3">
      <c r="A85" t="s">
        <v>39</v>
      </c>
      <c r="B85" t="s">
        <v>7</v>
      </c>
      <c r="C85" t="str">
        <f>IF(ISNUMBER(MATCH(B85,Tickers!A:A,0)),"Acción",
 IF(ISNUMBER(MATCH(B85,Tickers!B:B,0)),"Cedear",
  IF(ISNUMBER(MATCH(B85,Tickers!C:C,0)),"Bono",
   IF(ISNUMBER(MATCH(B85,Tickers!D:D,0)),"Fondo",
    "No encontrado"))))</f>
        <v>Bono</v>
      </c>
      <c r="D85">
        <v>289</v>
      </c>
      <c r="E85">
        <v>716</v>
      </c>
      <c r="F85">
        <f>VLOOKUP(G85,CCL!A:B,2,FALSE)</f>
        <v>1155.92</v>
      </c>
      <c r="G85" s="6">
        <v>45609</v>
      </c>
    </row>
    <row r="86" spans="1:7" x14ac:dyDescent="0.3">
      <c r="A86" t="s">
        <v>39</v>
      </c>
      <c r="B86" t="s">
        <v>7</v>
      </c>
      <c r="C86" t="str">
        <f>IF(ISNUMBER(MATCH(B86,Tickers!A:A,0)),"Acción",
 IF(ISNUMBER(MATCH(B86,Tickers!B:B,0)),"Cedear",
  IF(ISNUMBER(MATCH(B86,Tickers!C:C,0)),"Bono",
   IF(ISNUMBER(MATCH(B86,Tickers!D:D,0)),"Fondo",
    "No encontrado"))))</f>
        <v>Bono</v>
      </c>
      <c r="D86">
        <v>276</v>
      </c>
      <c r="E86">
        <v>715.3</v>
      </c>
      <c r="F86">
        <f>VLOOKUP(G86,CCL!A:B,2,FALSE)</f>
        <v>1155.92</v>
      </c>
      <c r="G86" s="6">
        <v>45609</v>
      </c>
    </row>
    <row r="87" spans="1:7" x14ac:dyDescent="0.3">
      <c r="A87" t="s">
        <v>39</v>
      </c>
      <c r="B87" t="s">
        <v>7</v>
      </c>
      <c r="C87" t="str">
        <f>IF(ISNUMBER(MATCH(B87,Tickers!A:A,0)),"Acción",
 IF(ISNUMBER(MATCH(B87,Tickers!B:B,0)),"Cedear",
  IF(ISNUMBER(MATCH(B87,Tickers!C:C,0)),"Bono",
   IF(ISNUMBER(MATCH(B87,Tickers!D:D,0)),"Fondo",
    "No encontrado"))))</f>
        <v>Bono</v>
      </c>
      <c r="D87">
        <v>998</v>
      </c>
      <c r="E87">
        <v>712.4</v>
      </c>
      <c r="F87">
        <f>VLOOKUP(G87,CCL!A:B,2,FALSE)</f>
        <v>1163.3900000000001</v>
      </c>
      <c r="G87" s="6">
        <v>45607</v>
      </c>
    </row>
    <row r="88" spans="1:7" x14ac:dyDescent="0.3">
      <c r="A88" t="s">
        <v>38</v>
      </c>
      <c r="B88" t="s">
        <v>29</v>
      </c>
      <c r="C88" t="str">
        <f>IF(ISNUMBER(MATCH(B88,Tickers!A:A,0)),"Acción",
 IF(ISNUMBER(MATCH(B88,Tickers!B:B,0)),"Cedear",
  IF(ISNUMBER(MATCH(B88,Tickers!C:C,0)),"Bono",
   IF(ISNUMBER(MATCH(B88,Tickers!D:D,0)),"Fondo",
    "No encontrado"))))</f>
        <v>Cedear</v>
      </c>
      <c r="D88">
        <v>5</v>
      </c>
      <c r="E88">
        <v>18350</v>
      </c>
      <c r="F88">
        <f>VLOOKUP(G88,CCL!A:B,2,FALSE)</f>
        <v>1163.3900000000001</v>
      </c>
      <c r="G88" s="6">
        <v>45607</v>
      </c>
    </row>
    <row r="89" spans="1:7" x14ac:dyDescent="0.3">
      <c r="A89" t="s">
        <v>38</v>
      </c>
      <c r="B89" t="s">
        <v>30</v>
      </c>
      <c r="C89" t="str">
        <f>IF(ISNUMBER(MATCH(B89,Tickers!A:A,0)),"Acción",
 IF(ISNUMBER(MATCH(B89,Tickers!B:B,0)),"Cedear",
  IF(ISNUMBER(MATCH(B89,Tickers!C:C,0)),"Bono",
   IF(ISNUMBER(MATCH(B89,Tickers!D:D,0)),"Fondo",
    "No encontrado"))))</f>
        <v>Cedear</v>
      </c>
      <c r="D89">
        <v>7</v>
      </c>
      <c r="E89">
        <v>13275</v>
      </c>
      <c r="F89">
        <f>VLOOKUP(G89,CCL!A:B,2,FALSE)</f>
        <v>1163.3900000000001</v>
      </c>
      <c r="G89" s="6">
        <v>45607</v>
      </c>
    </row>
    <row r="90" spans="1:7" x14ac:dyDescent="0.3">
      <c r="A90" t="s">
        <v>39</v>
      </c>
      <c r="B90" t="s">
        <v>6</v>
      </c>
      <c r="C90" t="str">
        <f>IF(ISNUMBER(MATCH(B90,Tickers!A:A,0)),"Acción",
 IF(ISNUMBER(MATCH(B90,Tickers!B:B,0)),"Cedear",
  IF(ISNUMBER(MATCH(B90,Tickers!C:C,0)),"Bono",
   IF(ISNUMBER(MATCH(B90,Tickers!D:D,0)),"Fondo",
    "No encontrado"))))</f>
        <v>Cedear</v>
      </c>
      <c r="D90">
        <v>15</v>
      </c>
      <c r="E90">
        <v>12925</v>
      </c>
      <c r="F90">
        <f>VLOOKUP(G90,CCL!A:B,2,FALSE)</f>
        <v>1163.3900000000001</v>
      </c>
      <c r="G90" s="6">
        <v>45607</v>
      </c>
    </row>
    <row r="91" spans="1:7" x14ac:dyDescent="0.3">
      <c r="A91" t="s">
        <v>38</v>
      </c>
      <c r="B91" t="s">
        <v>16</v>
      </c>
      <c r="C91" t="str">
        <f>IF(ISNUMBER(MATCH(B91,Tickers!A:A,0)),"Acción",
 IF(ISNUMBER(MATCH(B91,Tickers!B:B,0)),"Cedear",
  IF(ISNUMBER(MATCH(B91,Tickers!C:C,0)),"Bono",
   IF(ISNUMBER(MATCH(B91,Tickers!D:D,0)),"Fondo",
    "No encontrado"))))</f>
        <v>Cedear</v>
      </c>
      <c r="D91">
        <v>2</v>
      </c>
      <c r="E91">
        <v>7110</v>
      </c>
      <c r="F91">
        <f>VLOOKUP(G91,CCL!A:B,2,FALSE)</f>
        <v>1158.29</v>
      </c>
      <c r="G91" s="6">
        <v>45604</v>
      </c>
    </row>
    <row r="92" spans="1:7" x14ac:dyDescent="0.3">
      <c r="A92" t="s">
        <v>38</v>
      </c>
      <c r="B92" t="s">
        <v>29</v>
      </c>
      <c r="C92" t="str">
        <f>IF(ISNUMBER(MATCH(B92,Tickers!A:A,0)),"Acción",
 IF(ISNUMBER(MATCH(B92,Tickers!B:B,0)),"Cedear",
  IF(ISNUMBER(MATCH(B92,Tickers!C:C,0)),"Bono",
   IF(ISNUMBER(MATCH(B92,Tickers!D:D,0)),"Fondo",
    "No encontrado"))))</f>
        <v>Cedear</v>
      </c>
      <c r="D92">
        <v>13</v>
      </c>
      <c r="E92">
        <v>17575</v>
      </c>
      <c r="F92">
        <f>VLOOKUP(G92,CCL!A:B,2,FALSE)</f>
        <v>1158.29</v>
      </c>
      <c r="G92" s="6">
        <v>45604</v>
      </c>
    </row>
    <row r="93" spans="1:7" x14ac:dyDescent="0.3">
      <c r="A93" t="s">
        <v>39</v>
      </c>
      <c r="B93" t="s">
        <v>7</v>
      </c>
      <c r="C93" t="str">
        <f>IF(ISNUMBER(MATCH(B93,Tickers!A:A,0)),"Acción",
 IF(ISNUMBER(MATCH(B93,Tickers!B:B,0)),"Cedear",
  IF(ISNUMBER(MATCH(B93,Tickers!C:C,0)),"Bono",
   IF(ISNUMBER(MATCH(B93,Tickers!D:D,0)),"Fondo",
    "No encontrado"))))</f>
        <v>Bono</v>
      </c>
      <c r="D93">
        <v>351</v>
      </c>
      <c r="E93">
        <v>702.3</v>
      </c>
      <c r="F93">
        <f>VLOOKUP(G93,CCL!A:B,2,FALSE)</f>
        <v>1158.29</v>
      </c>
      <c r="G93" s="6">
        <v>45604</v>
      </c>
    </row>
    <row r="94" spans="1:7" x14ac:dyDescent="0.3">
      <c r="A94" t="s">
        <v>39</v>
      </c>
      <c r="B94" t="s">
        <v>7</v>
      </c>
      <c r="C94" t="str">
        <f>IF(ISNUMBER(MATCH(B94,Tickers!A:A,0)),"Acción",
 IF(ISNUMBER(MATCH(B94,Tickers!B:B,0)),"Cedear",
  IF(ISNUMBER(MATCH(B94,Tickers!C:C,0)),"Bono",
   IF(ISNUMBER(MATCH(B94,Tickers!D:D,0)),"Fondo",
    "No encontrado"))))</f>
        <v>Bono</v>
      </c>
      <c r="D94">
        <v>743</v>
      </c>
      <c r="E94">
        <v>677.8</v>
      </c>
      <c r="F94">
        <f>VLOOKUP(G94,CCL!A:B,2,FALSE)</f>
        <v>1178.76</v>
      </c>
      <c r="G94" s="6">
        <v>45600</v>
      </c>
    </row>
    <row r="95" spans="1:7" x14ac:dyDescent="0.3">
      <c r="A95" t="s">
        <v>38</v>
      </c>
      <c r="B95" t="s">
        <v>10</v>
      </c>
      <c r="C95" t="str">
        <f>IF(ISNUMBER(MATCH(B95,Tickers!A:A,0)),"Acción",
 IF(ISNUMBER(MATCH(B95,Tickers!B:B,0)),"Cedear",
  IF(ISNUMBER(MATCH(B95,Tickers!C:C,0)),"Bono",
   IF(ISNUMBER(MATCH(B95,Tickers!D:D,0)),"Fondo",
    "No encontrado"))))</f>
        <v>Acción</v>
      </c>
      <c r="D95">
        <v>44</v>
      </c>
      <c r="E95">
        <v>5370</v>
      </c>
      <c r="F95">
        <f>VLOOKUP(G95,CCL!A:B,2,FALSE)</f>
        <v>1154.77</v>
      </c>
      <c r="G95" s="6">
        <v>45593</v>
      </c>
    </row>
    <row r="96" spans="1:7" x14ac:dyDescent="0.3">
      <c r="A96" t="s">
        <v>38</v>
      </c>
      <c r="B96" t="s">
        <v>14</v>
      </c>
      <c r="C96" t="str">
        <f>IF(ISNUMBER(MATCH(B96,Tickers!A:A,0)),"Acción",
 IF(ISNUMBER(MATCH(B96,Tickers!B:B,0)),"Cedear",
  IF(ISNUMBER(MATCH(B96,Tickers!C:C,0)),"Bono",
   IF(ISNUMBER(MATCH(B96,Tickers!D:D,0)),"Fondo",
    "No encontrado"))))</f>
        <v>Acción</v>
      </c>
      <c r="D96">
        <v>26</v>
      </c>
      <c r="E96">
        <v>9490</v>
      </c>
      <c r="F96">
        <f>VLOOKUP(G96,CCL!A:B,2,FALSE)</f>
        <v>1154.77</v>
      </c>
      <c r="G96" s="6">
        <v>45593</v>
      </c>
    </row>
    <row r="97" spans="1:7" x14ac:dyDescent="0.3">
      <c r="A97" t="s">
        <v>38</v>
      </c>
      <c r="B97" t="s">
        <v>5</v>
      </c>
      <c r="C97" t="str">
        <f>IF(ISNUMBER(MATCH(B97,Tickers!A:A,0)),"Acción",
 IF(ISNUMBER(MATCH(B97,Tickers!B:B,0)),"Cedear",
  IF(ISNUMBER(MATCH(B97,Tickers!C:C,0)),"Bono",
   IF(ISNUMBER(MATCH(B97,Tickers!D:D,0)),"Fondo",
    "No encontrado"))))</f>
        <v>Acción</v>
      </c>
      <c r="D97">
        <v>77</v>
      </c>
      <c r="E97">
        <v>6400</v>
      </c>
      <c r="F97">
        <f>VLOOKUP(G97,CCL!A:B,2,FALSE)</f>
        <v>1154.77</v>
      </c>
      <c r="G97" s="6">
        <v>45593</v>
      </c>
    </row>
    <row r="98" spans="1:7" x14ac:dyDescent="0.3">
      <c r="A98" t="s">
        <v>39</v>
      </c>
      <c r="B98" t="s">
        <v>7</v>
      </c>
      <c r="C98" t="str">
        <f>IF(ISNUMBER(MATCH(B98,Tickers!A:A,0)),"Acción",
 IF(ISNUMBER(MATCH(B98,Tickers!B:B,0)),"Cedear",
  IF(ISNUMBER(MATCH(B98,Tickers!C:C,0)),"Bono",
   IF(ISNUMBER(MATCH(B98,Tickers!D:D,0)),"Fondo",
    "No encontrado"))))</f>
        <v>Bono</v>
      </c>
      <c r="D98">
        <v>1470</v>
      </c>
      <c r="E98">
        <v>672</v>
      </c>
      <c r="F98">
        <f>VLOOKUP(G98,CCL!A:B,2,FALSE)</f>
        <v>1154.77</v>
      </c>
      <c r="G98" s="6">
        <v>45593</v>
      </c>
    </row>
    <row r="99" spans="1:7" x14ac:dyDescent="0.3">
      <c r="A99" t="s">
        <v>39</v>
      </c>
      <c r="B99" t="s">
        <v>7</v>
      </c>
      <c r="C99" t="str">
        <f>IF(ISNUMBER(MATCH(B99,Tickers!A:A,0)),"Acción",
 IF(ISNUMBER(MATCH(B99,Tickers!B:B,0)),"Cedear",
  IF(ISNUMBER(MATCH(B99,Tickers!C:C,0)),"Bono",
   IF(ISNUMBER(MATCH(B99,Tickers!D:D,0)),"Fondo",
    "No encontrado"))))</f>
        <v>Bono</v>
      </c>
      <c r="D99">
        <v>124</v>
      </c>
      <c r="E99">
        <v>633.9</v>
      </c>
      <c r="F99">
        <f>VLOOKUP(G99,CCL!A:B,2,FALSE)</f>
        <v>1183.9100000000001</v>
      </c>
      <c r="G99" s="6">
        <v>45588</v>
      </c>
    </row>
    <row r="100" spans="1:7" x14ac:dyDescent="0.3">
      <c r="A100" t="s">
        <v>39</v>
      </c>
      <c r="B100" t="s">
        <v>8</v>
      </c>
      <c r="C100" t="str">
        <f>IF(ISNUMBER(MATCH(B100,Tickers!A:A,0)),"Acción",
 IF(ISNUMBER(MATCH(B100,Tickers!B:B,0)),"Cedear",
  IF(ISNUMBER(MATCH(B100,Tickers!C:C,0)),"Bono",
   IF(ISNUMBER(MATCH(B100,Tickers!D:D,0)),"Fondo",
    "No encontrado"))))</f>
        <v>Cedear</v>
      </c>
      <c r="D100">
        <v>7</v>
      </c>
      <c r="E100">
        <v>16875</v>
      </c>
      <c r="F100">
        <f>VLOOKUP(G100,CCL!A:B,2,FALSE)</f>
        <v>1183.9100000000001</v>
      </c>
      <c r="G100" s="6">
        <v>45588</v>
      </c>
    </row>
    <row r="101" spans="1:7" x14ac:dyDescent="0.3">
      <c r="A101" t="s">
        <v>39</v>
      </c>
      <c r="B101" t="s">
        <v>31</v>
      </c>
      <c r="C101" t="str">
        <f>IF(ISNUMBER(MATCH(B101,Tickers!A:A,0)),"Acción",
 IF(ISNUMBER(MATCH(B101,Tickers!B:B,0)),"Cedear",
  IF(ISNUMBER(MATCH(B101,Tickers!C:C,0)),"Bono",
   IF(ISNUMBER(MATCH(B101,Tickers!D:D,0)),"Fondo",
    "No encontrado"))))</f>
        <v>Cedear</v>
      </c>
      <c r="D101">
        <v>12</v>
      </c>
      <c r="E101">
        <v>26450</v>
      </c>
      <c r="F101">
        <f>VLOOKUP(G101,CCL!A:B,2,FALSE)</f>
        <v>1183.9100000000001</v>
      </c>
      <c r="G101" s="6">
        <v>45588</v>
      </c>
    </row>
    <row r="102" spans="1:7" x14ac:dyDescent="0.3">
      <c r="A102" t="s">
        <v>39</v>
      </c>
      <c r="B102" t="s">
        <v>7</v>
      </c>
      <c r="C102" t="str">
        <f>IF(ISNUMBER(MATCH(B102,Tickers!A:A,0)),"Acción",
 IF(ISNUMBER(MATCH(B102,Tickers!B:B,0)),"Cedear",
  IF(ISNUMBER(MATCH(B102,Tickers!C:C,0)),"Bono",
   IF(ISNUMBER(MATCH(B102,Tickers!D:D,0)),"Fondo",
    "No encontrado"))))</f>
        <v>Bono</v>
      </c>
      <c r="D102">
        <v>784</v>
      </c>
      <c r="E102">
        <v>642.6</v>
      </c>
      <c r="F102">
        <f>VLOOKUP(G102,CCL!A:B,2,FALSE)</f>
        <v>1194.93</v>
      </c>
      <c r="G102" s="6">
        <v>45586</v>
      </c>
    </row>
    <row r="103" spans="1:7" x14ac:dyDescent="0.3">
      <c r="A103" t="s">
        <v>39</v>
      </c>
      <c r="B103" t="s">
        <v>26</v>
      </c>
      <c r="C103" t="str">
        <f>IF(ISNUMBER(MATCH(B103,Tickers!A:A,0)),"Acción",
 IF(ISNUMBER(MATCH(B103,Tickers!B:B,0)),"Cedear",
  IF(ISNUMBER(MATCH(B103,Tickers!C:C,0)),"Bono",
   IF(ISNUMBER(MATCH(B103,Tickers!D:D,0)),"Fondo",
    "No encontrado"))))</f>
        <v>Cedear</v>
      </c>
      <c r="D103">
        <v>12</v>
      </c>
      <c r="E103">
        <v>17625</v>
      </c>
      <c r="F103">
        <f>VLOOKUP(G103,CCL!A:B,2,FALSE)</f>
        <v>1194.6199999999999</v>
      </c>
      <c r="G103" s="6">
        <v>45583</v>
      </c>
    </row>
    <row r="104" spans="1:7" x14ac:dyDescent="0.3">
      <c r="A104" t="s">
        <v>39</v>
      </c>
      <c r="B104" t="s">
        <v>32</v>
      </c>
      <c r="C104" t="str">
        <f>IF(ISNUMBER(MATCH(B104,Tickers!A:A,0)),"Acción",
 IF(ISNUMBER(MATCH(B104,Tickers!B:B,0)),"Cedear",
  IF(ISNUMBER(MATCH(B104,Tickers!C:C,0)),"Bono",
   IF(ISNUMBER(MATCH(B104,Tickers!D:D,0)),"Fondo",
    "No encontrado"))))</f>
        <v>Cedear</v>
      </c>
      <c r="D104">
        <v>140</v>
      </c>
      <c r="E104">
        <v>1560</v>
      </c>
      <c r="F104">
        <f>VLOOKUP(G104,CCL!A:B,2,FALSE)</f>
        <v>1194.6199999999999</v>
      </c>
      <c r="G104" s="6">
        <v>45583</v>
      </c>
    </row>
    <row r="105" spans="1:7" x14ac:dyDescent="0.3">
      <c r="A105" t="s">
        <v>38</v>
      </c>
      <c r="B105" t="s">
        <v>7</v>
      </c>
      <c r="C105" t="str">
        <f>IF(ISNUMBER(MATCH(B105,Tickers!A:A,0)),"Acción",
 IF(ISNUMBER(MATCH(B105,Tickers!B:B,0)),"Cedear",
  IF(ISNUMBER(MATCH(B105,Tickers!C:C,0)),"Bono",
   IF(ISNUMBER(MATCH(B105,Tickers!D:D,0)),"Fondo",
    "No encontrado"))))</f>
        <v>Bono</v>
      </c>
      <c r="D105">
        <v>11026</v>
      </c>
      <c r="E105">
        <v>0.54459999999999997</v>
      </c>
      <c r="F105">
        <f>VLOOKUP(G105,CCL!A:B,2,FALSE)</f>
        <v>1194.6199999999999</v>
      </c>
      <c r="G105" s="6">
        <v>45583</v>
      </c>
    </row>
    <row r="106" spans="1:7" x14ac:dyDescent="0.3">
      <c r="A106" t="s">
        <v>38</v>
      </c>
      <c r="B106" t="s">
        <v>16</v>
      </c>
      <c r="C106" t="str">
        <f>IF(ISNUMBER(MATCH(B106,Tickers!A:A,0)),"Acción",
 IF(ISNUMBER(MATCH(B106,Tickers!B:B,0)),"Cedear",
  IF(ISNUMBER(MATCH(B106,Tickers!C:C,0)),"Bono",
   IF(ISNUMBER(MATCH(B106,Tickers!D:D,0)),"Fondo",
    "No encontrado"))))</f>
        <v>Cedear</v>
      </c>
      <c r="D106">
        <v>1</v>
      </c>
      <c r="E106">
        <v>6350</v>
      </c>
      <c r="F106">
        <f>VLOOKUP(G106,CCL!A:B,2,FALSE)</f>
        <v>1225.94</v>
      </c>
      <c r="G106" s="6">
        <v>45569</v>
      </c>
    </row>
    <row r="107" spans="1:7" x14ac:dyDescent="0.3">
      <c r="A107" t="s">
        <v>39</v>
      </c>
      <c r="B107" t="s">
        <v>33</v>
      </c>
      <c r="C107" t="str">
        <f>IF(ISNUMBER(MATCH(B107,Tickers!A:A,0)),"Acción",
 IF(ISNUMBER(MATCH(B107,Tickers!B:B,0)),"Cedear",
  IF(ISNUMBER(MATCH(B107,Tickers!C:C,0)),"Bono",
   IF(ISNUMBER(MATCH(B107,Tickers!D:D,0)),"Fondo",
    "No encontrado"))))</f>
        <v>Cedear</v>
      </c>
      <c r="D107">
        <v>33</v>
      </c>
      <c r="E107">
        <v>17100</v>
      </c>
      <c r="F107">
        <f>VLOOKUP(G107,CCL!A:B,2,FALSE)</f>
        <v>1232.44</v>
      </c>
      <c r="G107" s="6">
        <v>45568</v>
      </c>
    </row>
    <row r="108" spans="1:7" x14ac:dyDescent="0.3">
      <c r="A108" t="s">
        <v>39</v>
      </c>
      <c r="B108" t="s">
        <v>34</v>
      </c>
      <c r="C108" t="str">
        <f>IF(ISNUMBER(MATCH(B108,Tickers!A:A,0)),"Acción",
 IF(ISNUMBER(MATCH(B108,Tickers!B:B,0)),"Cedear",
  IF(ISNUMBER(MATCH(B108,Tickers!C:C,0)),"Bono",
   IF(ISNUMBER(MATCH(B108,Tickers!D:D,0)),"Fondo",
    "No encontrado"))))</f>
        <v>Cedear</v>
      </c>
      <c r="D108">
        <v>6</v>
      </c>
      <c r="E108">
        <v>29000</v>
      </c>
      <c r="F108">
        <f>VLOOKUP(G108,CCL!A:B,2,FALSE)</f>
        <v>1227.58</v>
      </c>
      <c r="G108" s="6">
        <v>45561</v>
      </c>
    </row>
    <row r="109" spans="1:7" x14ac:dyDescent="0.3">
      <c r="A109" t="s">
        <v>39</v>
      </c>
      <c r="B109" t="s">
        <v>11</v>
      </c>
      <c r="C109" t="str">
        <f>IF(ISNUMBER(MATCH(B109,Tickers!A:A,0)),"Acción",
 IF(ISNUMBER(MATCH(B109,Tickers!B:B,0)),"Cedear",
  IF(ISNUMBER(MATCH(B109,Tickers!C:C,0)),"Bono",
   IF(ISNUMBER(MATCH(B109,Tickers!D:D,0)),"Fondo",
    "No encontrado"))))</f>
        <v>Acción</v>
      </c>
      <c r="D109">
        <v>17</v>
      </c>
      <c r="E109">
        <v>2855</v>
      </c>
      <c r="F109">
        <f>VLOOKUP(G109,CCL!A:B,2,FALSE)</f>
        <v>1227.58</v>
      </c>
      <c r="G109" s="6">
        <v>45561</v>
      </c>
    </row>
    <row r="110" spans="1:7" x14ac:dyDescent="0.3">
      <c r="A110" t="s">
        <v>39</v>
      </c>
      <c r="B110" t="s">
        <v>5</v>
      </c>
      <c r="C110" t="str">
        <f>IF(ISNUMBER(MATCH(B110,Tickers!A:A,0)),"Acción",
 IF(ISNUMBER(MATCH(B110,Tickers!B:B,0)),"Cedear",
  IF(ISNUMBER(MATCH(B110,Tickers!C:C,0)),"Bono",
   IF(ISNUMBER(MATCH(B110,Tickers!D:D,0)),"Fondo",
    "No encontrado"))))</f>
        <v>Acción</v>
      </c>
      <c r="D110">
        <v>47</v>
      </c>
      <c r="E110">
        <v>5280</v>
      </c>
      <c r="F110">
        <f>VLOOKUP(G110,CCL!A:B,2,FALSE)</f>
        <v>1227.58</v>
      </c>
      <c r="G110" s="6">
        <v>45561</v>
      </c>
    </row>
    <row r="111" spans="1:7" x14ac:dyDescent="0.3">
      <c r="A111" t="s">
        <v>39</v>
      </c>
      <c r="B111" t="s">
        <v>35</v>
      </c>
      <c r="C111" t="str">
        <f>IF(ISNUMBER(MATCH(B111,Tickers!A:A,0)),"Acción",
 IF(ISNUMBER(MATCH(B111,Tickers!B:B,0)),"Cedear",
  IF(ISNUMBER(MATCH(B111,Tickers!C:C,0)),"Bono",
   IF(ISNUMBER(MATCH(B111,Tickers!D:D,0)),"Fondo",
    "No encontrado"))))</f>
        <v>Acción</v>
      </c>
      <c r="D111">
        <v>145</v>
      </c>
      <c r="E111">
        <v>307</v>
      </c>
      <c r="F111">
        <f>VLOOKUP(G111,CCL!A:B,2,FALSE)</f>
        <v>1227.58</v>
      </c>
      <c r="G111" s="6">
        <v>45561</v>
      </c>
    </row>
    <row r="112" spans="1:7" x14ac:dyDescent="0.3">
      <c r="A112" t="s">
        <v>39</v>
      </c>
      <c r="B112" t="s">
        <v>14</v>
      </c>
      <c r="C112" t="str">
        <f>IF(ISNUMBER(MATCH(B112,Tickers!A:A,0)),"Acción",
 IF(ISNUMBER(MATCH(B112,Tickers!B:B,0)),"Cedear",
  IF(ISNUMBER(MATCH(B112,Tickers!C:C,0)),"Bono",
   IF(ISNUMBER(MATCH(B112,Tickers!D:D,0)),"Fondo",
    "No encontrado"))))</f>
        <v>Acción</v>
      </c>
      <c r="D112">
        <v>18</v>
      </c>
      <c r="E112">
        <v>8020</v>
      </c>
      <c r="F112">
        <f>VLOOKUP(G112,CCL!A:B,2,FALSE)</f>
        <v>1227.58</v>
      </c>
      <c r="G112" s="6">
        <v>45561</v>
      </c>
    </row>
    <row r="113" spans="1:7" x14ac:dyDescent="0.3">
      <c r="A113" t="s">
        <v>38</v>
      </c>
      <c r="B113" t="s">
        <v>32</v>
      </c>
      <c r="C113" t="str">
        <f>IF(ISNUMBER(MATCH(B113,Tickers!A:A,0)),"Acción",
 IF(ISNUMBER(MATCH(B113,Tickers!B:B,0)),"Cedear",
  IF(ISNUMBER(MATCH(B113,Tickers!C:C,0)),"Bono",
   IF(ISNUMBER(MATCH(B113,Tickers!D:D,0)),"Fondo",
    "No encontrado"))))</f>
        <v>Cedear</v>
      </c>
      <c r="D113">
        <v>15</v>
      </c>
      <c r="E113">
        <v>1630</v>
      </c>
      <c r="F113">
        <f>VLOOKUP(G113,CCL!A:B,2,FALSE)</f>
        <v>1227.1600000000001</v>
      </c>
      <c r="G113" s="6">
        <v>45558</v>
      </c>
    </row>
    <row r="114" spans="1:7" x14ac:dyDescent="0.3">
      <c r="A114" t="s">
        <v>38</v>
      </c>
      <c r="B114" t="s">
        <v>34</v>
      </c>
      <c r="C114" t="str">
        <f>IF(ISNUMBER(MATCH(B114,Tickers!A:A,0)),"Acción",
 IF(ISNUMBER(MATCH(B114,Tickers!B:B,0)),"Cedear",
  IF(ISNUMBER(MATCH(B114,Tickers!C:C,0)),"Bono",
   IF(ISNUMBER(MATCH(B114,Tickers!D:D,0)),"Fondo",
    "No encontrado"))))</f>
        <v>Cedear</v>
      </c>
      <c r="D114">
        <v>6</v>
      </c>
      <c r="E114">
        <v>28950</v>
      </c>
      <c r="F114">
        <f>VLOOKUP(G114,CCL!A:B,2,FALSE)</f>
        <v>1227.1600000000001</v>
      </c>
      <c r="G114" s="6">
        <v>45558</v>
      </c>
    </row>
    <row r="115" spans="1:7" x14ac:dyDescent="0.3">
      <c r="A115" t="s">
        <v>39</v>
      </c>
      <c r="B115" t="s">
        <v>36</v>
      </c>
      <c r="C115" t="str">
        <f>IF(ISNUMBER(MATCH(B115,Tickers!A:A,0)),"Acción",
 IF(ISNUMBER(MATCH(B115,Tickers!B:B,0)),"Cedear",
  IF(ISNUMBER(MATCH(B115,Tickers!C:C,0)),"Bono",
   IF(ISNUMBER(MATCH(B115,Tickers!D:D,0)),"Fondo",
    "No encontrado"))))</f>
        <v>Cedear</v>
      </c>
      <c r="D115">
        <v>8</v>
      </c>
      <c r="E115">
        <v>25400</v>
      </c>
      <c r="F115">
        <f>VLOOKUP(G115,CCL!A:B,2,FALSE)</f>
        <v>1227.1600000000001</v>
      </c>
      <c r="G115" s="6">
        <v>45558</v>
      </c>
    </row>
    <row r="116" spans="1:7" x14ac:dyDescent="0.3">
      <c r="A116" t="s">
        <v>39</v>
      </c>
      <c r="B116" t="s">
        <v>16</v>
      </c>
      <c r="C116" t="str">
        <f>IF(ISNUMBER(MATCH(B116,Tickers!A:A,0)),"Acción",
 IF(ISNUMBER(MATCH(B116,Tickers!B:B,0)),"Cedear",
  IF(ISNUMBER(MATCH(B116,Tickers!C:C,0)),"Bono",
   IF(ISNUMBER(MATCH(B116,Tickers!D:D,0)),"Fondo",
    "No encontrado"))))</f>
        <v>Cedear</v>
      </c>
      <c r="D116">
        <v>102</v>
      </c>
      <c r="E116">
        <v>6010</v>
      </c>
      <c r="F116">
        <f>VLOOKUP(G116,CCL!A:B,2,FALSE)</f>
        <v>1233.1099999999999</v>
      </c>
      <c r="G116" s="6">
        <v>45553</v>
      </c>
    </row>
    <row r="117" spans="1:7" x14ac:dyDescent="0.3">
      <c r="A117" t="s">
        <v>38</v>
      </c>
      <c r="B117" t="s">
        <v>11</v>
      </c>
      <c r="C117" t="str">
        <f>IF(ISNUMBER(MATCH(B117,Tickers!A:A,0)),"Acción",
 IF(ISNUMBER(MATCH(B117,Tickers!B:B,0)),"Cedear",
  IF(ISNUMBER(MATCH(B117,Tickers!C:C,0)),"Bono",
   IF(ISNUMBER(MATCH(B117,Tickers!D:D,0)),"Fondo",
    "No encontrado"))))</f>
        <v>Acción</v>
      </c>
      <c r="D117">
        <v>1</v>
      </c>
      <c r="E117">
        <v>2940</v>
      </c>
      <c r="F117">
        <f>VLOOKUP(G117,CCL!A:B,2,FALSE)</f>
        <v>1259.83</v>
      </c>
      <c r="G117" s="6">
        <v>45547</v>
      </c>
    </row>
    <row r="118" spans="1:7" x14ac:dyDescent="0.3">
      <c r="A118" t="s">
        <v>38</v>
      </c>
      <c r="B118" t="s">
        <v>5</v>
      </c>
      <c r="C118" t="str">
        <f>IF(ISNUMBER(MATCH(B118,Tickers!A:A,0)),"Acción",
 IF(ISNUMBER(MATCH(B118,Tickers!B:B,0)),"Cedear",
  IF(ISNUMBER(MATCH(B118,Tickers!C:C,0)),"Bono",
   IF(ISNUMBER(MATCH(B118,Tickers!D:D,0)),"Fondo",
    "No encontrado"))))</f>
        <v>Acción</v>
      </c>
      <c r="D118">
        <v>20</v>
      </c>
      <c r="E118">
        <v>5400</v>
      </c>
      <c r="F118">
        <f>VLOOKUP(G118,CCL!A:B,2,FALSE)</f>
        <v>1259.83</v>
      </c>
      <c r="G118" s="6">
        <v>45547</v>
      </c>
    </row>
    <row r="119" spans="1:7" x14ac:dyDescent="0.3">
      <c r="A119" t="s">
        <v>38</v>
      </c>
      <c r="B119" t="s">
        <v>26</v>
      </c>
      <c r="C119" t="str">
        <f>IF(ISNUMBER(MATCH(B119,Tickers!A:A,0)),"Acción",
 IF(ISNUMBER(MATCH(B119,Tickers!B:B,0)),"Cedear",
  IF(ISNUMBER(MATCH(B119,Tickers!C:C,0)),"Bono",
   IF(ISNUMBER(MATCH(B119,Tickers!D:D,0)),"Fondo",
    "No encontrado"))))</f>
        <v>Cedear</v>
      </c>
      <c r="D119">
        <v>5</v>
      </c>
      <c r="E119">
        <v>19225</v>
      </c>
      <c r="F119">
        <f>VLOOKUP(G119,CCL!A:B,2,FALSE)</f>
        <v>1259.83</v>
      </c>
      <c r="G119" s="6">
        <v>45547</v>
      </c>
    </row>
    <row r="120" spans="1:7" x14ac:dyDescent="0.3">
      <c r="A120" t="s">
        <v>38</v>
      </c>
      <c r="B120" t="s">
        <v>31</v>
      </c>
      <c r="C120" t="str">
        <f>IF(ISNUMBER(MATCH(B120,Tickers!A:A,0)),"Acción",
 IF(ISNUMBER(MATCH(B120,Tickers!B:B,0)),"Cedear",
  IF(ISNUMBER(MATCH(B120,Tickers!C:C,0)),"Bono",
   IF(ISNUMBER(MATCH(B120,Tickers!D:D,0)),"Fondo",
    "No encontrado"))))</f>
        <v>Cedear</v>
      </c>
      <c r="D120">
        <v>12</v>
      </c>
      <c r="E120">
        <v>23950</v>
      </c>
      <c r="F120">
        <f>VLOOKUP(G120,CCL!A:B,2,FALSE)</f>
        <v>1259.83</v>
      </c>
      <c r="G120" s="6">
        <v>45547</v>
      </c>
    </row>
    <row r="121" spans="1:7" x14ac:dyDescent="0.3">
      <c r="A121" t="s">
        <v>38</v>
      </c>
      <c r="B121" t="s">
        <v>16</v>
      </c>
      <c r="C121" t="str">
        <f>IF(ISNUMBER(MATCH(B121,Tickers!A:A,0)),"Acción",
 IF(ISNUMBER(MATCH(B121,Tickers!B:B,0)),"Cedear",
  IF(ISNUMBER(MATCH(B121,Tickers!C:C,0)),"Bono",
   IF(ISNUMBER(MATCH(B121,Tickers!D:D,0)),"Fondo",
    "No encontrado"))))</f>
        <v>Cedear</v>
      </c>
      <c r="D121">
        <v>39</v>
      </c>
      <c r="E121">
        <v>6290</v>
      </c>
      <c r="F121">
        <f>VLOOKUP(G121,CCL!A:B,2,FALSE)</f>
        <v>1259.83</v>
      </c>
      <c r="G121" s="6">
        <v>45547</v>
      </c>
    </row>
    <row r="122" spans="1:7" x14ac:dyDescent="0.3">
      <c r="A122" t="s">
        <v>38</v>
      </c>
      <c r="B122" t="s">
        <v>6</v>
      </c>
      <c r="C122" t="str">
        <f>IF(ISNUMBER(MATCH(B122,Tickers!A:A,0)),"Acción",
 IF(ISNUMBER(MATCH(B122,Tickers!B:B,0)),"Cedear",
  IF(ISNUMBER(MATCH(B122,Tickers!C:C,0)),"Bono",
   IF(ISNUMBER(MATCH(B122,Tickers!D:D,0)),"Fondo",
    "No encontrado"))))</f>
        <v>Cedear</v>
      </c>
      <c r="D122">
        <v>35</v>
      </c>
      <c r="E122">
        <v>14050</v>
      </c>
      <c r="F122">
        <f>VLOOKUP(G122,CCL!A:B,2,FALSE)</f>
        <v>1259.83</v>
      </c>
      <c r="G122" s="6">
        <v>45547</v>
      </c>
    </row>
    <row r="123" spans="1:7" x14ac:dyDescent="0.3">
      <c r="A123" t="s">
        <v>38</v>
      </c>
      <c r="B123" t="s">
        <v>26</v>
      </c>
      <c r="C123" t="str">
        <f>IF(ISNUMBER(MATCH(B123,Tickers!A:A,0)),"Acción",
 IF(ISNUMBER(MATCH(B123,Tickers!B:B,0)),"Cedear",
  IF(ISNUMBER(MATCH(B123,Tickers!C:C,0)),"Bono",
   IF(ISNUMBER(MATCH(B123,Tickers!D:D,0)),"Fondo",
    "No encontrado"))))</f>
        <v>Cedear</v>
      </c>
      <c r="D123">
        <v>7</v>
      </c>
      <c r="E123">
        <v>18600</v>
      </c>
      <c r="F123">
        <f>VLOOKUP(G123,CCL!A:B,2,FALSE)</f>
        <v>1245.78</v>
      </c>
      <c r="G123" s="6">
        <v>45546</v>
      </c>
    </row>
    <row r="124" spans="1:7" x14ac:dyDescent="0.3">
      <c r="A124" t="s">
        <v>38</v>
      </c>
      <c r="B124" t="s">
        <v>32</v>
      </c>
      <c r="C124" t="str">
        <f>IF(ISNUMBER(MATCH(B124,Tickers!A:A,0)),"Acción",
 IF(ISNUMBER(MATCH(B124,Tickers!B:B,0)),"Cedear",
  IF(ISNUMBER(MATCH(B124,Tickers!C:C,0)),"Bono",
   IF(ISNUMBER(MATCH(B124,Tickers!D:D,0)),"Fondo",
    "No encontrado"))))</f>
        <v>Cedear</v>
      </c>
      <c r="D124">
        <v>63</v>
      </c>
      <c r="E124">
        <v>1560</v>
      </c>
      <c r="F124">
        <f>VLOOKUP(G124,CCL!A:B,2,FALSE)</f>
        <v>1245.78</v>
      </c>
      <c r="G124" s="6">
        <v>45546</v>
      </c>
    </row>
    <row r="125" spans="1:7" x14ac:dyDescent="0.3">
      <c r="A125" t="s">
        <v>38</v>
      </c>
      <c r="B125" t="s">
        <v>33</v>
      </c>
      <c r="C125" t="str">
        <f>IF(ISNUMBER(MATCH(B125,Tickers!A:A,0)),"Acción",
 IF(ISNUMBER(MATCH(B125,Tickers!B:B,0)),"Cedear",
  IF(ISNUMBER(MATCH(B125,Tickers!C:C,0)),"Bono",
   IF(ISNUMBER(MATCH(B125,Tickers!D:D,0)),"Fondo",
    "No encontrado"))))</f>
        <v>Cedear</v>
      </c>
      <c r="D125">
        <v>17</v>
      </c>
      <c r="E125">
        <v>17375</v>
      </c>
      <c r="F125">
        <f>VLOOKUP(G125,CCL!A:B,2,FALSE)</f>
        <v>1245.78</v>
      </c>
      <c r="G125" s="6">
        <v>45546</v>
      </c>
    </row>
    <row r="126" spans="1:7" x14ac:dyDescent="0.3">
      <c r="A126" t="s">
        <v>38</v>
      </c>
      <c r="B126" t="s">
        <v>16</v>
      </c>
      <c r="C126" t="str">
        <f>IF(ISNUMBER(MATCH(B126,Tickers!A:A,0)),"Acción",
 IF(ISNUMBER(MATCH(B126,Tickers!B:B,0)),"Cedear",
  IF(ISNUMBER(MATCH(B126,Tickers!C:C,0)),"Bono",
   IF(ISNUMBER(MATCH(B126,Tickers!D:D,0)),"Fondo",
    "No encontrado"))))</f>
        <v>Cedear</v>
      </c>
      <c r="D126">
        <v>83</v>
      </c>
      <c r="E126">
        <v>5890</v>
      </c>
      <c r="F126">
        <f>VLOOKUP(G126,CCL!A:B,2,FALSE)</f>
        <v>1245.78</v>
      </c>
      <c r="G126" s="6">
        <v>45546</v>
      </c>
    </row>
    <row r="127" spans="1:7" x14ac:dyDescent="0.3">
      <c r="A127" t="s">
        <v>38</v>
      </c>
      <c r="B127" t="s">
        <v>6</v>
      </c>
      <c r="C127" t="str">
        <f>IF(ISNUMBER(MATCH(B127,Tickers!A:A,0)),"Acción",
 IF(ISNUMBER(MATCH(B127,Tickers!B:B,0)),"Cedear",
  IF(ISNUMBER(MATCH(B127,Tickers!C:C,0)),"Bono",
   IF(ISNUMBER(MATCH(B127,Tickers!D:D,0)),"Fondo",
    "No encontrado"))))</f>
        <v>Cedear</v>
      </c>
      <c r="D127">
        <v>71</v>
      </c>
      <c r="E127">
        <v>13825</v>
      </c>
      <c r="F127">
        <f>VLOOKUP(G127,CCL!A:B,2,FALSE)</f>
        <v>1245.78</v>
      </c>
      <c r="G127" s="6">
        <v>45546</v>
      </c>
    </row>
    <row r="128" spans="1:7" x14ac:dyDescent="0.3">
      <c r="A128" t="s">
        <v>38</v>
      </c>
      <c r="B128" t="s">
        <v>14</v>
      </c>
      <c r="C128" t="str">
        <f>IF(ISNUMBER(MATCH(B128,Tickers!A:A,0)),"Acción",
 IF(ISNUMBER(MATCH(B128,Tickers!B:B,0)),"Cedear",
  IF(ISNUMBER(MATCH(B128,Tickers!C:C,0)),"Bono",
   IF(ISNUMBER(MATCH(B128,Tickers!D:D,0)),"Fondo",
    "No encontrado"))))</f>
        <v>Acción</v>
      </c>
      <c r="D128">
        <v>12</v>
      </c>
      <c r="E128">
        <v>8060</v>
      </c>
      <c r="F128">
        <f>VLOOKUP(G128,CCL!A:B,2,FALSE)</f>
        <v>1245.78</v>
      </c>
      <c r="G128" s="6">
        <v>45546</v>
      </c>
    </row>
    <row r="129" spans="1:7" x14ac:dyDescent="0.3">
      <c r="A129" t="s">
        <v>38</v>
      </c>
      <c r="B129" t="s">
        <v>5</v>
      </c>
      <c r="C129" t="str">
        <f>IF(ISNUMBER(MATCH(B129,Tickers!A:A,0)),"Acción",
 IF(ISNUMBER(MATCH(B129,Tickers!B:B,0)),"Cedear",
  IF(ISNUMBER(MATCH(B129,Tickers!C:C,0)),"Bono",
   IF(ISNUMBER(MATCH(B129,Tickers!D:D,0)),"Fondo",
    "No encontrado"))))</f>
        <v>Acción</v>
      </c>
      <c r="D129">
        <v>18</v>
      </c>
      <c r="E129">
        <v>5400</v>
      </c>
      <c r="F129">
        <f>VLOOKUP(G129,CCL!A:B,2,FALSE)</f>
        <v>1245.78</v>
      </c>
      <c r="G129" s="6">
        <v>45546</v>
      </c>
    </row>
    <row r="130" spans="1:7" x14ac:dyDescent="0.3">
      <c r="A130" t="s">
        <v>38</v>
      </c>
      <c r="B130" t="s">
        <v>32</v>
      </c>
      <c r="C130" t="str">
        <f>IF(ISNUMBER(MATCH(B130,Tickers!A:A,0)),"Acción",
 IF(ISNUMBER(MATCH(B130,Tickers!B:B,0)),"Cedear",
  IF(ISNUMBER(MATCH(B130,Tickers!C:C,0)),"Bono",
   IF(ISNUMBER(MATCH(B130,Tickers!D:D,0)),"Fondo",
    "No encontrado"))))</f>
        <v>Cedear</v>
      </c>
      <c r="D130">
        <v>62</v>
      </c>
      <c r="E130">
        <v>1585</v>
      </c>
      <c r="F130">
        <f>VLOOKUP(G130,CCL!A:B,2,FALSE)</f>
        <v>1271.5999999999999</v>
      </c>
      <c r="G130" s="6">
        <v>45540</v>
      </c>
    </row>
    <row r="131" spans="1:7" x14ac:dyDescent="0.3">
      <c r="A131" t="s">
        <v>38</v>
      </c>
      <c r="B131" t="s">
        <v>6</v>
      </c>
      <c r="C131" t="str">
        <f>IF(ISNUMBER(MATCH(B131,Tickers!A:A,0)),"Acción",
 IF(ISNUMBER(MATCH(B131,Tickers!B:B,0)),"Cedear",
  IF(ISNUMBER(MATCH(B131,Tickers!C:C,0)),"Bono",
   IF(ISNUMBER(MATCH(B131,Tickers!D:D,0)),"Fondo",
    "No encontrado"))))</f>
        <v>Cedear</v>
      </c>
      <c r="D131">
        <v>6</v>
      </c>
      <c r="E131">
        <v>14375</v>
      </c>
      <c r="F131">
        <f>VLOOKUP(G131,CCL!A:B,2,FALSE)</f>
        <v>1271.5999999999999</v>
      </c>
      <c r="G131" s="6">
        <v>45540</v>
      </c>
    </row>
    <row r="132" spans="1:7" x14ac:dyDescent="0.3">
      <c r="A132" t="s">
        <v>38</v>
      </c>
      <c r="B132" t="s">
        <v>11</v>
      </c>
      <c r="C132" t="str">
        <f>IF(ISNUMBER(MATCH(B132,Tickers!A:A,0)),"Acción",
 IF(ISNUMBER(MATCH(B132,Tickers!B:B,0)),"Cedear",
  IF(ISNUMBER(MATCH(B132,Tickers!C:C,0)),"Bono",
   IF(ISNUMBER(MATCH(B132,Tickers!D:D,0)),"Fondo",
    "No encontrado"))))</f>
        <v>Acción</v>
      </c>
      <c r="D132">
        <v>16</v>
      </c>
      <c r="E132">
        <v>2920</v>
      </c>
      <c r="F132">
        <f>VLOOKUP(G132,CCL!A:B,2,FALSE)</f>
        <v>1271.5999999999999</v>
      </c>
      <c r="G132" s="6">
        <v>45540</v>
      </c>
    </row>
    <row r="133" spans="1:7" x14ac:dyDescent="0.3">
      <c r="A133" t="s">
        <v>38</v>
      </c>
      <c r="B133" t="s">
        <v>14</v>
      </c>
      <c r="C133" t="str">
        <f>IF(ISNUMBER(MATCH(B133,Tickers!A:A,0)),"Acción",
 IF(ISNUMBER(MATCH(B133,Tickers!B:B,0)),"Cedear",
  IF(ISNUMBER(MATCH(B133,Tickers!C:C,0)),"Bono",
   IF(ISNUMBER(MATCH(B133,Tickers!D:D,0)),"Fondo",
    "No encontrado"))))</f>
        <v>Acción</v>
      </c>
      <c r="D133">
        <v>6</v>
      </c>
      <c r="E133">
        <v>8210</v>
      </c>
      <c r="F133">
        <f>VLOOKUP(G133,CCL!A:B,2,FALSE)</f>
        <v>1271.5999999999999</v>
      </c>
      <c r="G133" s="6">
        <v>45540</v>
      </c>
    </row>
    <row r="134" spans="1:7" x14ac:dyDescent="0.3">
      <c r="A134" t="s">
        <v>38</v>
      </c>
      <c r="B134" t="s">
        <v>5</v>
      </c>
      <c r="C134" t="str">
        <f>IF(ISNUMBER(MATCH(B134,Tickers!A:A,0)),"Acción",
 IF(ISNUMBER(MATCH(B134,Tickers!B:B,0)),"Cedear",
  IF(ISNUMBER(MATCH(B134,Tickers!C:C,0)),"Bono",
   IF(ISNUMBER(MATCH(B134,Tickers!D:D,0)),"Fondo",
    "No encontrado"))))</f>
        <v>Acción</v>
      </c>
      <c r="D134">
        <v>9</v>
      </c>
      <c r="E134">
        <v>5410</v>
      </c>
      <c r="F134">
        <f>VLOOKUP(G134,CCL!A:B,2,FALSE)</f>
        <v>1271.5999999999999</v>
      </c>
      <c r="G134" s="6">
        <v>45540</v>
      </c>
    </row>
    <row r="135" spans="1:7" x14ac:dyDescent="0.3">
      <c r="A135" t="s">
        <v>38</v>
      </c>
      <c r="B135" t="s">
        <v>35</v>
      </c>
      <c r="C135" t="str">
        <f>IF(ISNUMBER(MATCH(B135,Tickers!A:A,0)),"Acción",
 IF(ISNUMBER(MATCH(B135,Tickers!B:B,0)),"Cedear",
  IF(ISNUMBER(MATCH(B135,Tickers!C:C,0)),"Bono",
   IF(ISNUMBER(MATCH(B135,Tickers!D:D,0)),"Fondo",
    "No encontrado"))))</f>
        <v>Acción</v>
      </c>
      <c r="D135">
        <v>145</v>
      </c>
      <c r="E135">
        <v>340</v>
      </c>
      <c r="F135">
        <f>VLOOKUP(G135,CCL!A:B,2,FALSE)</f>
        <v>1271.5999999999999</v>
      </c>
      <c r="G135" s="6">
        <v>45540</v>
      </c>
    </row>
    <row r="136" spans="1:7" x14ac:dyDescent="0.3">
      <c r="A136" t="s">
        <v>38</v>
      </c>
      <c r="B136" t="s">
        <v>33</v>
      </c>
      <c r="C136" t="str">
        <f>IF(ISNUMBER(MATCH(B136,Tickers!A:A,0)),"Acción",
 IF(ISNUMBER(MATCH(B136,Tickers!B:B,0)),"Cedear",
  IF(ISNUMBER(MATCH(B136,Tickers!C:C,0)),"Bono",
   IF(ISNUMBER(MATCH(B136,Tickers!D:D,0)),"Fondo",
    "No encontrado"))))</f>
        <v>Cedear</v>
      </c>
      <c r="D136">
        <v>8</v>
      </c>
      <c r="E136">
        <v>17600</v>
      </c>
      <c r="F136">
        <f>VLOOKUP(G136,CCL!A:B,2,FALSE)</f>
        <v>1271.5999999999999</v>
      </c>
      <c r="G136" s="6">
        <v>45540</v>
      </c>
    </row>
    <row r="137" spans="1:7" x14ac:dyDescent="0.3">
      <c r="A137" t="s">
        <v>38</v>
      </c>
      <c r="B137" t="s">
        <v>33</v>
      </c>
      <c r="C137" t="str">
        <f>IF(ISNUMBER(MATCH(B137,Tickers!A:A,0)),"Acción",
 IF(ISNUMBER(MATCH(B137,Tickers!B:B,0)),"Cedear",
  IF(ISNUMBER(MATCH(B137,Tickers!C:C,0)),"Bono",
   IF(ISNUMBER(MATCH(B137,Tickers!D:D,0)),"Fondo",
    "No encontrado"))))</f>
        <v>Cedear</v>
      </c>
      <c r="D137">
        <v>3</v>
      </c>
      <c r="E137">
        <v>17725</v>
      </c>
      <c r="F137">
        <f>VLOOKUP(G137,CCL!A:B,2,FALSE)</f>
        <v>1271.5999999999999</v>
      </c>
      <c r="G137" s="6">
        <v>45540</v>
      </c>
    </row>
    <row r="138" spans="1:7" x14ac:dyDescent="0.3">
      <c r="A138" t="s">
        <v>39</v>
      </c>
      <c r="B138" t="s">
        <v>16</v>
      </c>
      <c r="C138" t="str">
        <f>IF(ISNUMBER(MATCH(B138,Tickers!A:A,0)),"Acción",
 IF(ISNUMBER(MATCH(B138,Tickers!B:B,0)),"Cedear",
  IF(ISNUMBER(MATCH(B138,Tickers!C:C,0)),"Bono",
   IF(ISNUMBER(MATCH(B138,Tickers!D:D,0)),"Fondo",
    "No encontrado"))))</f>
        <v>Cedear</v>
      </c>
      <c r="D138">
        <v>30</v>
      </c>
      <c r="E138">
        <v>6760</v>
      </c>
      <c r="F138">
        <f>VLOOKUP(G138,CCL!A:B,2,FALSE)</f>
        <v>1291.78</v>
      </c>
      <c r="G138" s="6">
        <v>45532</v>
      </c>
    </row>
    <row r="139" spans="1:7" x14ac:dyDescent="0.3">
      <c r="A139" t="s">
        <v>39</v>
      </c>
      <c r="B139" t="s">
        <v>31</v>
      </c>
      <c r="C139" t="str">
        <f>IF(ISNUMBER(MATCH(B139,Tickers!A:A,0)),"Acción",
 IF(ISNUMBER(MATCH(B139,Tickers!B:B,0)),"Cedear",
  IF(ISNUMBER(MATCH(B139,Tickers!C:C,0)),"Bono",
   IF(ISNUMBER(MATCH(B139,Tickers!D:D,0)),"Fondo",
    "No encontrado"))))</f>
        <v>Cedear</v>
      </c>
      <c r="D139">
        <v>9</v>
      </c>
      <c r="E139">
        <v>24375</v>
      </c>
      <c r="F139">
        <f>VLOOKUP(G139,CCL!A:B,2,FALSE)</f>
        <v>1291.78</v>
      </c>
      <c r="G139" s="6">
        <v>45532</v>
      </c>
    </row>
    <row r="140" spans="1:7" x14ac:dyDescent="0.3">
      <c r="A140" t="s">
        <v>39</v>
      </c>
      <c r="B140" t="s">
        <v>17</v>
      </c>
      <c r="C140" t="str">
        <f>IF(ISNUMBER(MATCH(B140,Tickers!A:A,0)),"Acción",
 IF(ISNUMBER(MATCH(B140,Tickers!B:B,0)),"Cedear",
  IF(ISNUMBER(MATCH(B140,Tickers!C:C,0)),"Bono",
   IF(ISNUMBER(MATCH(B140,Tickers!D:D,0)),"Fondo",
    "No encontrado"))))</f>
        <v>Cedear</v>
      </c>
      <c r="D140">
        <v>48</v>
      </c>
      <c r="E140">
        <v>3640</v>
      </c>
      <c r="F140">
        <f>VLOOKUP(G140,CCL!A:B,2,FALSE)</f>
        <v>1291.78</v>
      </c>
      <c r="G140" s="6">
        <v>45532</v>
      </c>
    </row>
    <row r="141" spans="1:7" x14ac:dyDescent="0.3">
      <c r="A141" t="s">
        <v>39</v>
      </c>
      <c r="B141" t="s">
        <v>32</v>
      </c>
      <c r="C141" t="str">
        <f>IF(ISNUMBER(MATCH(B141,Tickers!A:A,0)),"Acción",
 IF(ISNUMBER(MATCH(B141,Tickers!B:B,0)),"Cedear",
  IF(ISNUMBER(MATCH(B141,Tickers!C:C,0)),"Bono",
   IF(ISNUMBER(MATCH(B141,Tickers!D:D,0)),"Fondo",
    "No encontrado"))))</f>
        <v>Cedear</v>
      </c>
      <c r="D141">
        <v>102</v>
      </c>
      <c r="E141">
        <v>1545</v>
      </c>
      <c r="F141">
        <f>VLOOKUP(G141,CCL!A:B,2,FALSE)</f>
        <v>1291.78</v>
      </c>
      <c r="G141" s="6">
        <v>45532</v>
      </c>
    </row>
    <row r="142" spans="1:7" x14ac:dyDescent="0.3">
      <c r="A142" t="s">
        <v>38</v>
      </c>
      <c r="B142" t="s">
        <v>8</v>
      </c>
      <c r="C142" t="str">
        <f>IF(ISNUMBER(MATCH(B142,Tickers!A:A,0)),"Acción",
 IF(ISNUMBER(MATCH(B142,Tickers!B:B,0)),"Cedear",
  IF(ISNUMBER(MATCH(B142,Tickers!C:C,0)),"Bono",
   IF(ISNUMBER(MATCH(B142,Tickers!D:D,0)),"Fondo",
    "No encontrado"))))</f>
        <v>Cedear</v>
      </c>
      <c r="D142">
        <v>24</v>
      </c>
      <c r="E142">
        <v>12650</v>
      </c>
      <c r="F142">
        <f>VLOOKUP(G142,CCL!A:B,2,FALSE)</f>
        <v>1311.1</v>
      </c>
      <c r="G142" s="6">
        <v>45512</v>
      </c>
    </row>
    <row r="143" spans="1:7" x14ac:dyDescent="0.3">
      <c r="A143" t="s">
        <v>39</v>
      </c>
      <c r="B143" t="s">
        <v>37</v>
      </c>
      <c r="C143" t="str">
        <f>IF(ISNUMBER(MATCH(B143,Tickers!A:A,0)),"Acción",
 IF(ISNUMBER(MATCH(B143,Tickers!B:B,0)),"Cedear",
  IF(ISNUMBER(MATCH(B143,Tickers!C:C,0)),"Bono",
   IF(ISNUMBER(MATCH(B143,Tickers!D:D,0)),"Fondo",
    "No encontrado"))))</f>
        <v>Cedear</v>
      </c>
      <c r="D143">
        <v>9</v>
      </c>
      <c r="E143">
        <v>34875</v>
      </c>
      <c r="F143">
        <f>VLOOKUP(G143,CCL!A:B,2,FALSE)</f>
        <v>1311.1</v>
      </c>
      <c r="G143" s="6">
        <v>45512</v>
      </c>
    </row>
    <row r="144" spans="1:7" x14ac:dyDescent="0.3">
      <c r="A144" t="s">
        <v>38</v>
      </c>
      <c r="B144" t="s">
        <v>32</v>
      </c>
      <c r="C144" t="str">
        <f>IF(ISNUMBER(MATCH(B144,Tickers!A:A,0)),"Acción",
 IF(ISNUMBER(MATCH(B144,Tickers!B:B,0)),"Cedear",
  IF(ISNUMBER(MATCH(B144,Tickers!C:C,0)),"Bono",
   IF(ISNUMBER(MATCH(B144,Tickers!D:D,0)),"Fondo",
    "No encontrado"))))</f>
        <v>Cedear</v>
      </c>
      <c r="D144">
        <v>2</v>
      </c>
      <c r="E144">
        <v>1946.5</v>
      </c>
      <c r="F144">
        <f>VLOOKUP(G144,CCL!A:B,2,FALSE)</f>
        <v>1386.59</v>
      </c>
      <c r="G144" s="6">
        <v>45481</v>
      </c>
    </row>
    <row r="145" spans="1:7" x14ac:dyDescent="0.3">
      <c r="A145" t="s">
        <v>38</v>
      </c>
      <c r="B145" t="s">
        <v>33</v>
      </c>
      <c r="C145" t="str">
        <f>IF(ISNUMBER(MATCH(B145,Tickers!A:A,0)),"Acción",
 IF(ISNUMBER(MATCH(B145,Tickers!B:B,0)),"Cedear",
  IF(ISNUMBER(MATCH(B145,Tickers!C:C,0)),"Bono",
   IF(ISNUMBER(MATCH(B145,Tickers!D:D,0)),"Fondo",
    "No encontrado"))))</f>
        <v>Cedear</v>
      </c>
      <c r="D145">
        <v>5</v>
      </c>
      <c r="E145">
        <v>21913</v>
      </c>
      <c r="F145">
        <f>VLOOKUP(G145,CCL!A:B,2,FALSE)</f>
        <v>1386.59</v>
      </c>
      <c r="G145" s="6">
        <v>45481</v>
      </c>
    </row>
    <row r="146" spans="1:7" x14ac:dyDescent="0.3">
      <c r="A146" t="s">
        <v>38</v>
      </c>
      <c r="B146" t="s">
        <v>32</v>
      </c>
      <c r="C146" t="str">
        <f>IF(ISNUMBER(MATCH(B146,Tickers!A:A,0)),"Acción",
 IF(ISNUMBER(MATCH(B146,Tickers!B:B,0)),"Cedear",
  IF(ISNUMBER(MATCH(B146,Tickers!C:C,0)),"Bono",
   IF(ISNUMBER(MATCH(B146,Tickers!D:D,0)),"Fondo",
    "No encontrado"))))</f>
        <v>Cedear</v>
      </c>
      <c r="D146">
        <v>100</v>
      </c>
      <c r="E146">
        <v>1964</v>
      </c>
      <c r="F146">
        <f>VLOOKUP(G146,CCL!A:B,2,FALSE)</f>
        <v>1386.59</v>
      </c>
      <c r="G146" s="6">
        <v>45481</v>
      </c>
    </row>
    <row r="147" spans="1:7" x14ac:dyDescent="0.3">
      <c r="A147" t="s">
        <v>39</v>
      </c>
      <c r="B147" t="s">
        <v>5</v>
      </c>
      <c r="C147" t="str">
        <f>IF(ISNUMBER(MATCH(B147,Tickers!A:A,0)),"Acción",
 IF(ISNUMBER(MATCH(B147,Tickers!B:B,0)),"Cedear",
  IF(ISNUMBER(MATCH(B147,Tickers!C:C,0)),"Bono",
   IF(ISNUMBER(MATCH(B147,Tickers!D:D,0)),"Fondo",
    "No encontrado"))))</f>
        <v>Acción</v>
      </c>
      <c r="D147">
        <v>50</v>
      </c>
      <c r="E147">
        <v>3956.05</v>
      </c>
      <c r="F147">
        <f>VLOOKUP(G147,CCL!A:B,2,FALSE)</f>
        <v>1386.59</v>
      </c>
      <c r="G147" s="6">
        <v>45481</v>
      </c>
    </row>
    <row r="148" spans="1:7" x14ac:dyDescent="0.3">
      <c r="A148" t="s">
        <v>39</v>
      </c>
      <c r="B148" t="s">
        <v>14</v>
      </c>
      <c r="C148" t="str">
        <f>IF(ISNUMBER(MATCH(B148,Tickers!A:A,0)),"Acción",
 IF(ISNUMBER(MATCH(B148,Tickers!B:B,0)),"Cedear",
  IF(ISNUMBER(MATCH(B148,Tickers!C:C,0)),"Bono",
   IF(ISNUMBER(MATCH(B148,Tickers!D:D,0)),"Fondo",
    "No encontrado"))))</f>
        <v>Acción</v>
      </c>
      <c r="D148">
        <v>16</v>
      </c>
      <c r="E148">
        <v>7150</v>
      </c>
      <c r="F148">
        <f>VLOOKUP(G148,CCL!A:B,2,FALSE)</f>
        <v>1386.59</v>
      </c>
      <c r="G148" s="6">
        <v>45481</v>
      </c>
    </row>
    <row r="149" spans="1:7" x14ac:dyDescent="0.3">
      <c r="A149" t="s">
        <v>38</v>
      </c>
      <c r="B149" t="s">
        <v>5</v>
      </c>
      <c r="C149" t="str">
        <f>IF(ISNUMBER(MATCH(B149,Tickers!A:A,0)),"Acción",
 IF(ISNUMBER(MATCH(B149,Tickers!B:B,0)),"Cedear",
  IF(ISNUMBER(MATCH(B149,Tickers!C:C,0)),"Bono",
   IF(ISNUMBER(MATCH(B149,Tickers!D:D,0)),"Fondo",
    "No encontrado"))))</f>
        <v>Acción</v>
      </c>
      <c r="D149">
        <v>1</v>
      </c>
      <c r="E149">
        <v>3995</v>
      </c>
      <c r="F149">
        <f>VLOOKUP(G149,CCL!A:B,2,FALSE)</f>
        <v>1428.72</v>
      </c>
      <c r="G149" s="6">
        <v>45475</v>
      </c>
    </row>
    <row r="150" spans="1:7" x14ac:dyDescent="0.3">
      <c r="A150" t="s">
        <v>38</v>
      </c>
      <c r="B150" t="s">
        <v>17</v>
      </c>
      <c r="C150" t="str">
        <f>IF(ISNUMBER(MATCH(B150,Tickers!A:A,0)),"Acción",
 IF(ISNUMBER(MATCH(B150,Tickers!B:B,0)),"Cedear",
  IF(ISNUMBER(MATCH(B150,Tickers!C:C,0)),"Bono",
   IF(ISNUMBER(MATCH(B150,Tickers!D:D,0)),"Fondo",
    "No encontrado"))))</f>
        <v>Cedear</v>
      </c>
      <c r="D150">
        <v>48</v>
      </c>
      <c r="E150">
        <v>4333</v>
      </c>
      <c r="F150">
        <f>VLOOKUP(G150,CCL!A:B,2,FALSE)</f>
        <v>1345.7</v>
      </c>
      <c r="G150" s="6">
        <v>45470</v>
      </c>
    </row>
    <row r="151" spans="1:7" x14ac:dyDescent="0.3">
      <c r="A151" t="s">
        <v>39</v>
      </c>
      <c r="B151" t="s">
        <v>23</v>
      </c>
      <c r="C151" t="str">
        <f>IF(ISNUMBER(MATCH(B151,Tickers!A:A,0)),"Acción",
 IF(ISNUMBER(MATCH(B151,Tickers!B:B,0)),"Cedear",
  IF(ISNUMBER(MATCH(B151,Tickers!C:C,0)),"Bono",
   IF(ISNUMBER(MATCH(B151,Tickers!D:D,0)),"Fondo",
    "No encontrado"))))</f>
        <v>Cedear</v>
      </c>
      <c r="D151">
        <v>6</v>
      </c>
      <c r="E151">
        <v>20387.5</v>
      </c>
      <c r="F151">
        <f>VLOOKUP(G151,CCL!A:B,2,FALSE)</f>
        <v>1345.7</v>
      </c>
      <c r="G151" s="6">
        <v>45470</v>
      </c>
    </row>
    <row r="152" spans="1:7" x14ac:dyDescent="0.3">
      <c r="A152" t="s">
        <v>39</v>
      </c>
      <c r="B152" t="s">
        <v>15</v>
      </c>
      <c r="C152" t="str">
        <f>IF(ISNUMBER(MATCH(B152,Tickers!A:A,0)),"Acción",
 IF(ISNUMBER(MATCH(B152,Tickers!B:B,0)),"Cedear",
  IF(ISNUMBER(MATCH(B152,Tickers!C:C,0)),"Bono",
   IF(ISNUMBER(MATCH(B152,Tickers!D:D,0)),"Fondo",
    "No encontrado"))))</f>
        <v>Acción</v>
      </c>
      <c r="D152">
        <v>20</v>
      </c>
      <c r="E152">
        <v>4092</v>
      </c>
      <c r="F152">
        <f>VLOOKUP(G152,CCL!A:B,2,FALSE)</f>
        <v>1345.7</v>
      </c>
      <c r="G152" s="6">
        <v>45470</v>
      </c>
    </row>
    <row r="153" spans="1:7" x14ac:dyDescent="0.3">
      <c r="A153" t="s">
        <v>38</v>
      </c>
      <c r="B153" t="s">
        <v>6</v>
      </c>
      <c r="C153" t="str">
        <f>IF(ISNUMBER(MATCH(B153,Tickers!A:A,0)),"Acción",
 IF(ISNUMBER(MATCH(B153,Tickers!B:B,0)),"Cedear",
  IF(ISNUMBER(MATCH(B153,Tickers!C:C,0)),"Bono",
   IF(ISNUMBER(MATCH(B153,Tickers!D:D,0)),"Fondo",
    "No encontrado"))))</f>
        <v>Cedear</v>
      </c>
      <c r="D153">
        <v>17</v>
      </c>
      <c r="E153">
        <v>13655</v>
      </c>
      <c r="F153">
        <f>VLOOKUP(G153,CCL!A:B,2,FALSE)</f>
        <v>1264.17</v>
      </c>
      <c r="G153" s="6">
        <v>45461</v>
      </c>
    </row>
    <row r="154" spans="1:7" x14ac:dyDescent="0.3">
      <c r="A154" t="s">
        <v>38</v>
      </c>
      <c r="B154" t="s">
        <v>37</v>
      </c>
      <c r="C154" t="str">
        <f>IF(ISNUMBER(MATCH(B154,Tickers!A:A,0)),"Acción",
 IF(ISNUMBER(MATCH(B154,Tickers!B:B,0)),"Cedear",
  IF(ISNUMBER(MATCH(B154,Tickers!C:C,0)),"Bono",
   IF(ISNUMBER(MATCH(B154,Tickers!D:D,0)),"Fondo",
    "No encontrado"))))</f>
        <v>Cedear</v>
      </c>
      <c r="D154">
        <v>3</v>
      </c>
      <c r="E154">
        <v>34725</v>
      </c>
      <c r="F154">
        <f>VLOOKUP(G154,CCL!A:B,2,FALSE)</f>
        <v>1264.17</v>
      </c>
      <c r="G154" s="6">
        <v>45461</v>
      </c>
    </row>
    <row r="155" spans="1:7" x14ac:dyDescent="0.3">
      <c r="A155" t="s">
        <v>38</v>
      </c>
      <c r="B155" t="s">
        <v>31</v>
      </c>
      <c r="C155" t="str">
        <f>IF(ISNUMBER(MATCH(B155,Tickers!A:A,0)),"Acción",
 IF(ISNUMBER(MATCH(B155,Tickers!B:B,0)),"Cedear",
  IF(ISNUMBER(MATCH(B155,Tickers!C:C,0)),"Bono",
   IF(ISNUMBER(MATCH(B155,Tickers!D:D,0)),"Fondo",
    "No encontrado"))))</f>
        <v>Cedear</v>
      </c>
      <c r="D155">
        <v>4</v>
      </c>
      <c r="E155">
        <v>26391</v>
      </c>
      <c r="F155">
        <f>VLOOKUP(G155,CCL!A:B,2,FALSE)</f>
        <v>1264.17</v>
      </c>
      <c r="G155" s="6">
        <v>45461</v>
      </c>
    </row>
    <row r="156" spans="1:7" x14ac:dyDescent="0.3">
      <c r="A156" t="s">
        <v>38</v>
      </c>
      <c r="B156" t="s">
        <v>5</v>
      </c>
      <c r="C156" t="str">
        <f>IF(ISNUMBER(MATCH(B156,Tickers!A:A,0)),"Acción",
 IF(ISNUMBER(MATCH(B156,Tickers!B:B,0)),"Cedear",
  IF(ISNUMBER(MATCH(B156,Tickers!C:C,0)),"Bono",
   IF(ISNUMBER(MATCH(B156,Tickers!D:D,0)),"Fondo",
    "No encontrado"))))</f>
        <v>Acción</v>
      </c>
      <c r="D156">
        <v>29</v>
      </c>
      <c r="E156">
        <v>4305.1499999999996</v>
      </c>
      <c r="F156">
        <f>VLOOKUP(G156,CCL!A:B,2,FALSE)</f>
        <v>1301.8900000000001</v>
      </c>
      <c r="G156" s="6">
        <v>45455</v>
      </c>
    </row>
    <row r="157" spans="1:7" x14ac:dyDescent="0.3">
      <c r="A157" t="s">
        <v>38</v>
      </c>
      <c r="B157" t="s">
        <v>14</v>
      </c>
      <c r="C157" t="str">
        <f>IF(ISNUMBER(MATCH(B157,Tickers!A:A,0)),"Acción",
 IF(ISNUMBER(MATCH(B157,Tickers!B:B,0)),"Cedear",
  IF(ISNUMBER(MATCH(B157,Tickers!C:C,0)),"Bono",
   IF(ISNUMBER(MATCH(B157,Tickers!D:D,0)),"Fondo",
    "No encontrado"))))</f>
        <v>Acción</v>
      </c>
      <c r="D157">
        <v>6</v>
      </c>
      <c r="E157">
        <v>7650</v>
      </c>
      <c r="F157">
        <f>VLOOKUP(G157,CCL!A:B,2,FALSE)</f>
        <v>1301.8900000000001</v>
      </c>
      <c r="G157" s="6">
        <v>45455</v>
      </c>
    </row>
    <row r="158" spans="1:7" x14ac:dyDescent="0.3">
      <c r="A158" t="s">
        <v>38</v>
      </c>
      <c r="B158" t="s">
        <v>15</v>
      </c>
      <c r="C158" t="str">
        <f>IF(ISNUMBER(MATCH(B158,Tickers!A:A,0)),"Acción",
 IF(ISNUMBER(MATCH(B158,Tickers!B:B,0)),"Cedear",
  IF(ISNUMBER(MATCH(B158,Tickers!C:C,0)),"Bono",
   IF(ISNUMBER(MATCH(B158,Tickers!D:D,0)),"Fondo",
    "No encontrado"))))</f>
        <v>Acción</v>
      </c>
      <c r="D158">
        <v>10</v>
      </c>
      <c r="E158">
        <v>4337.95</v>
      </c>
      <c r="F158">
        <f>VLOOKUP(G158,CCL!A:B,2,FALSE)</f>
        <v>1301.8900000000001</v>
      </c>
      <c r="G158" s="6">
        <v>45455</v>
      </c>
    </row>
    <row r="159" spans="1:7" x14ac:dyDescent="0.3">
      <c r="A159" t="s">
        <v>38</v>
      </c>
      <c r="B159" t="s">
        <v>5</v>
      </c>
      <c r="C159" t="str">
        <f>IF(ISNUMBER(MATCH(B159,Tickers!A:A,0)),"Acción",
 IF(ISNUMBER(MATCH(B159,Tickers!B:B,0)),"Cedear",
  IF(ISNUMBER(MATCH(B159,Tickers!C:C,0)),"Bono",
   IF(ISNUMBER(MATCH(B159,Tickers!D:D,0)),"Fondo",
    "No encontrado"))))</f>
        <v>Acción</v>
      </c>
      <c r="D159">
        <v>10</v>
      </c>
      <c r="E159">
        <v>4160</v>
      </c>
      <c r="F159">
        <f>VLOOKUP(G159,CCL!A:B,2,FALSE)</f>
        <v>1312.5</v>
      </c>
      <c r="G159" s="6">
        <v>45450</v>
      </c>
    </row>
    <row r="160" spans="1:7" x14ac:dyDescent="0.3">
      <c r="A160" t="s">
        <v>38</v>
      </c>
      <c r="B160" t="s">
        <v>14</v>
      </c>
      <c r="C160" t="str">
        <f>IF(ISNUMBER(MATCH(B160,Tickers!A:A,0)),"Acción",
 IF(ISNUMBER(MATCH(B160,Tickers!B:B,0)),"Cedear",
  IF(ISNUMBER(MATCH(B160,Tickers!C:C,0)),"Bono",
   IF(ISNUMBER(MATCH(B160,Tickers!D:D,0)),"Fondo",
    "No encontrado"))))</f>
        <v>Acción</v>
      </c>
      <c r="D160">
        <v>5</v>
      </c>
      <c r="E160">
        <v>7538.95</v>
      </c>
      <c r="F160">
        <f>VLOOKUP(G160,CCL!A:B,2,FALSE)</f>
        <v>1312.5</v>
      </c>
      <c r="G160" s="6">
        <v>45450</v>
      </c>
    </row>
    <row r="161" spans="1:7" x14ac:dyDescent="0.3">
      <c r="A161" t="s">
        <v>38</v>
      </c>
      <c r="B161" t="s">
        <v>15</v>
      </c>
      <c r="C161" t="str">
        <f>IF(ISNUMBER(MATCH(B161,Tickers!A:A,0)),"Acción",
 IF(ISNUMBER(MATCH(B161,Tickers!B:B,0)),"Cedear",
  IF(ISNUMBER(MATCH(B161,Tickers!C:C,0)),"Bono",
   IF(ISNUMBER(MATCH(B161,Tickers!D:D,0)),"Fondo",
    "No encontrado"))))</f>
        <v>Acción</v>
      </c>
      <c r="D161">
        <v>5</v>
      </c>
      <c r="E161">
        <v>4180</v>
      </c>
      <c r="F161">
        <f>VLOOKUP(G161,CCL!A:B,2,FALSE)</f>
        <v>1312.5</v>
      </c>
      <c r="G161" s="6">
        <v>45450</v>
      </c>
    </row>
    <row r="162" spans="1:7" x14ac:dyDescent="0.3">
      <c r="A162" t="s">
        <v>38</v>
      </c>
      <c r="B162" t="s">
        <v>36</v>
      </c>
      <c r="C162" t="str">
        <f>IF(ISNUMBER(MATCH(B162,Tickers!A:A,0)),"Acción",
 IF(ISNUMBER(MATCH(B162,Tickers!B:B,0)),"Cedear",
  IF(ISNUMBER(MATCH(B162,Tickers!C:C,0)),"Bono",
   IF(ISNUMBER(MATCH(B162,Tickers!D:D,0)),"Fondo",
    "No encontrado"))))</f>
        <v>Cedear</v>
      </c>
      <c r="D162">
        <v>8</v>
      </c>
      <c r="E162">
        <v>24450</v>
      </c>
      <c r="F162">
        <f>VLOOKUP(G162,CCL!A:B,2,FALSE)</f>
        <v>1297.19</v>
      </c>
      <c r="G162" s="6">
        <v>45449</v>
      </c>
    </row>
    <row r="163" spans="1:7" x14ac:dyDescent="0.3">
      <c r="A163" t="s">
        <v>38</v>
      </c>
      <c r="B163" t="s">
        <v>6</v>
      </c>
      <c r="C163" t="str">
        <f>IF(ISNUMBER(MATCH(B163,Tickers!A:A,0)),"Acción",
 IF(ISNUMBER(MATCH(B163,Tickers!B:B,0)),"Cedear",
  IF(ISNUMBER(MATCH(B163,Tickers!C:C,0)),"Bono",
   IF(ISNUMBER(MATCH(B163,Tickers!D:D,0)),"Fondo",
    "No encontrado"))))</f>
        <v>Cedear</v>
      </c>
      <c r="D163">
        <v>25</v>
      </c>
      <c r="E163">
        <v>12899.5</v>
      </c>
      <c r="F163">
        <f>VLOOKUP(G163,CCL!A:B,2,FALSE)</f>
        <v>1297.19</v>
      </c>
      <c r="G163" s="6">
        <v>45449</v>
      </c>
    </row>
    <row r="164" spans="1:7" x14ac:dyDescent="0.3">
      <c r="A164" t="s">
        <v>38</v>
      </c>
      <c r="B164" t="s">
        <v>16</v>
      </c>
      <c r="C164" t="str">
        <f>IF(ISNUMBER(MATCH(B164,Tickers!A:A,0)),"Acción",
 IF(ISNUMBER(MATCH(B164,Tickers!B:B,0)),"Cedear",
  IF(ISNUMBER(MATCH(B164,Tickers!C:C,0)),"Bono",
   IF(ISNUMBER(MATCH(B164,Tickers!D:D,0)),"Fondo",
    "No encontrado"))))</f>
        <v>Cedear</v>
      </c>
      <c r="D164">
        <v>3</v>
      </c>
      <c r="E164">
        <v>66399.5</v>
      </c>
      <c r="F164">
        <f>VLOOKUP(G164,CCL!A:B,2,FALSE)</f>
        <v>1297.19</v>
      </c>
      <c r="G164" s="6">
        <v>45449</v>
      </c>
    </row>
    <row r="165" spans="1:7" x14ac:dyDescent="0.3">
      <c r="A165" t="s">
        <v>38</v>
      </c>
      <c r="B165" t="s">
        <v>31</v>
      </c>
      <c r="C165" t="str">
        <f>IF(ISNUMBER(MATCH(B165,Tickers!A:A,0)),"Acción",
 IF(ISNUMBER(MATCH(B165,Tickers!B:B,0)),"Cedear",
  IF(ISNUMBER(MATCH(B165,Tickers!C:C,0)),"Bono",
   IF(ISNUMBER(MATCH(B165,Tickers!D:D,0)),"Fondo",
    "No encontrado"))))</f>
        <v>Cedear</v>
      </c>
      <c r="D165">
        <v>5</v>
      </c>
      <c r="E165">
        <v>23650</v>
      </c>
      <c r="F165">
        <f>VLOOKUP(G165,CCL!A:B,2,FALSE)</f>
        <v>1297.19</v>
      </c>
      <c r="G165" s="6">
        <v>45449</v>
      </c>
    </row>
    <row r="166" spans="1:7" x14ac:dyDescent="0.3">
      <c r="A166" t="s">
        <v>38</v>
      </c>
      <c r="B166" t="s">
        <v>15</v>
      </c>
      <c r="C166" t="str">
        <f>IF(ISNUMBER(MATCH(B166,Tickers!A:A,0)),"Acción",
 IF(ISNUMBER(MATCH(B166,Tickers!B:B,0)),"Cedear",
  IF(ISNUMBER(MATCH(B166,Tickers!C:C,0)),"Bono",
   IF(ISNUMBER(MATCH(B166,Tickers!D:D,0)),"Fondo",
    "No encontrado"))))</f>
        <v>Acción</v>
      </c>
      <c r="D166">
        <v>5</v>
      </c>
      <c r="E166">
        <v>4450</v>
      </c>
      <c r="F166">
        <f>VLOOKUP(G166,CCL!A:B,2,FALSE)</f>
        <v>1304.57</v>
      </c>
      <c r="G166" s="6">
        <v>45448</v>
      </c>
    </row>
    <row r="167" spans="1:7" x14ac:dyDescent="0.3">
      <c r="A167" t="s">
        <v>38</v>
      </c>
      <c r="B167" t="s">
        <v>14</v>
      </c>
      <c r="C167" t="str">
        <f>IF(ISNUMBER(MATCH(B167,Tickers!A:A,0)),"Acción",
 IF(ISNUMBER(MATCH(B167,Tickers!B:B,0)),"Cedear",
  IF(ISNUMBER(MATCH(B167,Tickers!C:C,0)),"Bono",
   IF(ISNUMBER(MATCH(B167,Tickers!D:D,0)),"Fondo",
    "No encontrado"))))</f>
        <v>Acción</v>
      </c>
      <c r="D167">
        <v>5</v>
      </c>
      <c r="E167">
        <v>7837.9</v>
      </c>
      <c r="F167">
        <f>VLOOKUP(G167,CCL!A:B,2,FALSE)</f>
        <v>1304.57</v>
      </c>
      <c r="G167" s="6">
        <v>45448</v>
      </c>
    </row>
    <row r="168" spans="1:7" x14ac:dyDescent="0.3">
      <c r="A168" t="s">
        <v>38</v>
      </c>
      <c r="B168" t="s">
        <v>5</v>
      </c>
      <c r="C168" t="str">
        <f>IF(ISNUMBER(MATCH(B168,Tickers!A:A,0)),"Acción",
 IF(ISNUMBER(MATCH(B168,Tickers!B:B,0)),"Cedear",
  IF(ISNUMBER(MATCH(B168,Tickers!C:C,0)),"Bono",
   IF(ISNUMBER(MATCH(B168,Tickers!D:D,0)),"Fondo",
    "No encontrado"))))</f>
        <v>Acción</v>
      </c>
      <c r="D168">
        <v>10</v>
      </c>
      <c r="E168">
        <v>4245</v>
      </c>
      <c r="F168">
        <f>VLOOKUP(G168,CCL!A:B,2,FALSE)</f>
        <v>1304.57</v>
      </c>
      <c r="G168" s="6">
        <v>45448</v>
      </c>
    </row>
    <row r="169" spans="1:7" x14ac:dyDescent="0.3">
      <c r="A169" t="s">
        <v>38</v>
      </c>
      <c r="B169" t="s">
        <v>23</v>
      </c>
      <c r="C169" t="str">
        <f>IF(ISNUMBER(MATCH(B169,Tickers!A:A,0)),"Acción",
 IF(ISNUMBER(MATCH(B169,Tickers!B:B,0)),"Cedear",
  IF(ISNUMBER(MATCH(B169,Tickers!C:C,0)),"Bono",
   IF(ISNUMBER(MATCH(B169,Tickers!D:D,0)),"Fondo",
    "No encontrado"))))</f>
        <v>Cedear</v>
      </c>
      <c r="D169">
        <v>6</v>
      </c>
      <c r="E169">
        <v>20360.5</v>
      </c>
      <c r="F169">
        <f>VLOOKUP(G169,CCL!A:B,2,FALSE)</f>
        <v>1304.57</v>
      </c>
      <c r="G169" s="6">
        <v>45448</v>
      </c>
    </row>
    <row r="170" spans="1:7" x14ac:dyDescent="0.3">
      <c r="A170" t="s">
        <v>38</v>
      </c>
      <c r="B170" t="s">
        <v>37</v>
      </c>
      <c r="C170" t="str">
        <f>IF(ISNUMBER(MATCH(B170,Tickers!A:A,0)),"Acción",
 IF(ISNUMBER(MATCH(B170,Tickers!B:B,0)),"Cedear",
  IF(ISNUMBER(MATCH(B170,Tickers!C:C,0)),"Bono",
   IF(ISNUMBER(MATCH(B170,Tickers!D:D,0)),"Fondo",
    "No encontrado"))))</f>
        <v>Cedear</v>
      </c>
      <c r="D170">
        <v>6</v>
      </c>
      <c r="E170">
        <v>34520</v>
      </c>
      <c r="F170">
        <f>VLOOKUP(G170,CCL!A:B,2,FALSE)</f>
        <v>1304.57</v>
      </c>
      <c r="G170" s="6">
        <v>45448</v>
      </c>
    </row>
    <row r="171" spans="1:7" x14ac:dyDescent="0.3">
      <c r="A171" t="s">
        <v>38</v>
      </c>
      <c r="B171" t="s">
        <v>16</v>
      </c>
      <c r="C171" t="str">
        <f>IF(ISNUMBER(MATCH(B171,Tickers!A:A,0)),"Acción",
 IF(ISNUMBER(MATCH(B171,Tickers!B:B,0)),"Cedear",
  IF(ISNUMBER(MATCH(B171,Tickers!C:C,0)),"Bono",
   IF(ISNUMBER(MATCH(B171,Tickers!D:D,0)),"Fondo",
    "No encontrado"))))</f>
        <v>Cedear</v>
      </c>
      <c r="D171">
        <v>3</v>
      </c>
      <c r="E171">
        <v>64928</v>
      </c>
      <c r="F171">
        <f>VLOOKUP(G171,CCL!A:B,2,FALSE)</f>
        <v>1304.57</v>
      </c>
      <c r="G171" s="6">
        <v>45448</v>
      </c>
    </row>
    <row r="172" spans="1:7" x14ac:dyDescent="0.3">
      <c r="A172" t="s">
        <v>38</v>
      </c>
      <c r="B172" t="s">
        <v>6</v>
      </c>
      <c r="C172" t="str">
        <f>IF(ISNUMBER(MATCH(B172,Tickers!A:A,0)),"Acción",
 IF(ISNUMBER(MATCH(B172,Tickers!B:B,0)),"Cedear",
  IF(ISNUMBER(MATCH(B172,Tickers!C:C,0)),"Bono",
   IF(ISNUMBER(MATCH(B172,Tickers!D:D,0)),"Fondo",
    "No encontrado"))))</f>
        <v>Cedear</v>
      </c>
      <c r="D172">
        <v>40</v>
      </c>
      <c r="E172">
        <v>12768</v>
      </c>
      <c r="F172">
        <f>VLOOKUP(G172,CCL!A:B,2,FALSE)</f>
        <v>1304.57</v>
      </c>
      <c r="G172" s="6">
        <v>45448</v>
      </c>
    </row>
  </sheetData>
  <autoFilter ref="A1:G1" xr:uid="{E937F5EB-818B-419B-8D9B-586B9B50465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sheetPr codeName="Hoja3"/>
  <dimension ref="A1:B209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.6" x14ac:dyDescent="0.3"/>
  <cols>
    <col min="1" max="1" width="11.19921875" style="6"/>
  </cols>
  <sheetData>
    <row r="1" spans="1:2" x14ac:dyDescent="0.3">
      <c r="A1" s="6" t="s">
        <v>2</v>
      </c>
      <c r="B1" s="1" t="s">
        <v>50</v>
      </c>
    </row>
    <row r="2" spans="1:2" x14ac:dyDescent="0.3">
      <c r="A2" s="6">
        <v>45448</v>
      </c>
      <c r="B2">
        <v>1304.57</v>
      </c>
    </row>
    <row r="3" spans="1:2" x14ac:dyDescent="0.3">
      <c r="A3" s="6">
        <v>45449</v>
      </c>
      <c r="B3">
        <v>1297.19</v>
      </c>
    </row>
    <row r="4" spans="1:2" x14ac:dyDescent="0.3">
      <c r="A4" s="6">
        <v>45450</v>
      </c>
      <c r="B4">
        <v>1312.5</v>
      </c>
    </row>
    <row r="5" spans="1:2" x14ac:dyDescent="0.3">
      <c r="A5" s="6">
        <v>45453</v>
      </c>
      <c r="B5">
        <v>1306.4100000000001</v>
      </c>
    </row>
    <row r="6" spans="1:2" x14ac:dyDescent="0.3">
      <c r="A6" s="6">
        <v>45454</v>
      </c>
      <c r="B6">
        <v>1305.54</v>
      </c>
    </row>
    <row r="7" spans="1:2" x14ac:dyDescent="0.3">
      <c r="A7" s="6">
        <v>45455</v>
      </c>
      <c r="B7">
        <v>1301.8900000000001</v>
      </c>
    </row>
    <row r="8" spans="1:2" x14ac:dyDescent="0.3">
      <c r="A8" s="6">
        <v>45456</v>
      </c>
      <c r="B8">
        <v>1274.21</v>
      </c>
    </row>
    <row r="9" spans="1:2" x14ac:dyDescent="0.3">
      <c r="A9" s="6">
        <v>45457</v>
      </c>
      <c r="B9">
        <v>1267.49</v>
      </c>
    </row>
    <row r="10" spans="1:2" x14ac:dyDescent="0.3">
      <c r="A10" s="6">
        <v>45460</v>
      </c>
      <c r="B10">
        <v>1267.3900000000001</v>
      </c>
    </row>
    <row r="11" spans="1:2" x14ac:dyDescent="0.3">
      <c r="A11" s="6">
        <v>45461</v>
      </c>
      <c r="B11">
        <v>1264.17</v>
      </c>
    </row>
    <row r="12" spans="1:2" x14ac:dyDescent="0.3">
      <c r="A12" s="6">
        <v>45462</v>
      </c>
      <c r="B12">
        <v>1291.6300000000001</v>
      </c>
    </row>
    <row r="13" spans="1:2" x14ac:dyDescent="0.3">
      <c r="A13" s="6">
        <v>45463</v>
      </c>
      <c r="B13">
        <v>1291.6300000000001</v>
      </c>
    </row>
    <row r="14" spans="1:2" x14ac:dyDescent="0.3">
      <c r="A14" s="6">
        <v>45464</v>
      </c>
      <c r="B14">
        <v>1291.6300000000001</v>
      </c>
    </row>
    <row r="15" spans="1:2" x14ac:dyDescent="0.3">
      <c r="A15" s="6">
        <v>45467</v>
      </c>
      <c r="B15">
        <v>1313.69</v>
      </c>
    </row>
    <row r="16" spans="1:2" x14ac:dyDescent="0.3">
      <c r="A16" s="6">
        <v>45468</v>
      </c>
      <c r="B16">
        <v>1312.66</v>
      </c>
    </row>
    <row r="17" spans="1:2" x14ac:dyDescent="0.3">
      <c r="A17" s="6">
        <v>45469</v>
      </c>
      <c r="B17">
        <v>1341.13</v>
      </c>
    </row>
    <row r="18" spans="1:2" x14ac:dyDescent="0.3">
      <c r="A18" s="6">
        <v>45470</v>
      </c>
      <c r="B18">
        <v>1345.7</v>
      </c>
    </row>
    <row r="19" spans="1:2" x14ac:dyDescent="0.3">
      <c r="A19" s="6">
        <v>45471</v>
      </c>
      <c r="B19">
        <v>1350.18</v>
      </c>
    </row>
    <row r="20" spans="1:2" x14ac:dyDescent="0.3">
      <c r="A20" s="6">
        <v>45474</v>
      </c>
      <c r="B20">
        <v>1412.48</v>
      </c>
    </row>
    <row r="21" spans="1:2" x14ac:dyDescent="0.3">
      <c r="A21" s="6">
        <v>45475</v>
      </c>
      <c r="B21">
        <v>1428.72</v>
      </c>
    </row>
    <row r="22" spans="1:2" x14ac:dyDescent="0.3">
      <c r="A22" s="6">
        <v>45476</v>
      </c>
      <c r="B22">
        <v>1394.29</v>
      </c>
    </row>
    <row r="23" spans="1:2" x14ac:dyDescent="0.3">
      <c r="A23" s="6">
        <v>45477</v>
      </c>
      <c r="B23">
        <v>1398.43</v>
      </c>
    </row>
    <row r="24" spans="1:2" x14ac:dyDescent="0.3">
      <c r="A24" s="6">
        <v>45478</v>
      </c>
      <c r="B24">
        <v>1392.38</v>
      </c>
    </row>
    <row r="25" spans="1:2" x14ac:dyDescent="0.3">
      <c r="A25" s="6">
        <v>45481</v>
      </c>
      <c r="B25">
        <v>1386.59</v>
      </c>
    </row>
    <row r="26" spans="1:2" x14ac:dyDescent="0.3">
      <c r="A26" s="6">
        <v>45482</v>
      </c>
      <c r="B26">
        <v>1386.59</v>
      </c>
    </row>
    <row r="27" spans="1:2" x14ac:dyDescent="0.3">
      <c r="A27" s="6">
        <v>45483</v>
      </c>
      <c r="B27">
        <v>1390.55</v>
      </c>
    </row>
    <row r="28" spans="1:2" x14ac:dyDescent="0.3">
      <c r="A28" s="6">
        <v>45484</v>
      </c>
      <c r="B28">
        <v>1414.42</v>
      </c>
    </row>
    <row r="29" spans="1:2" x14ac:dyDescent="0.3">
      <c r="A29" s="6">
        <v>45485</v>
      </c>
      <c r="B29">
        <v>1427.9</v>
      </c>
    </row>
    <row r="30" spans="1:2" x14ac:dyDescent="0.3">
      <c r="A30" s="6">
        <v>45488</v>
      </c>
      <c r="B30">
        <v>1307.18</v>
      </c>
    </row>
    <row r="31" spans="1:2" x14ac:dyDescent="0.3">
      <c r="A31" s="6">
        <v>45489</v>
      </c>
      <c r="B31">
        <v>1285.99</v>
      </c>
    </row>
    <row r="32" spans="1:2" x14ac:dyDescent="0.3">
      <c r="A32" s="6">
        <v>45490</v>
      </c>
      <c r="B32">
        <v>1308.83</v>
      </c>
    </row>
    <row r="33" spans="1:2" x14ac:dyDescent="0.3">
      <c r="A33" s="6">
        <v>45491</v>
      </c>
      <c r="B33">
        <v>1332.64</v>
      </c>
    </row>
    <row r="34" spans="1:2" x14ac:dyDescent="0.3">
      <c r="A34" s="6">
        <v>45492</v>
      </c>
      <c r="B34">
        <v>1328.48</v>
      </c>
    </row>
    <row r="35" spans="1:2" x14ac:dyDescent="0.3">
      <c r="A35" s="6">
        <v>45495</v>
      </c>
      <c r="B35">
        <v>1329.81</v>
      </c>
    </row>
    <row r="36" spans="1:2" x14ac:dyDescent="0.3">
      <c r="A36" s="6">
        <v>45496</v>
      </c>
      <c r="B36">
        <v>1337.16</v>
      </c>
    </row>
    <row r="37" spans="1:2" x14ac:dyDescent="0.3">
      <c r="A37" s="6">
        <v>45497</v>
      </c>
      <c r="B37">
        <v>1335.69</v>
      </c>
    </row>
    <row r="38" spans="1:2" x14ac:dyDescent="0.3">
      <c r="A38" s="6">
        <v>45498</v>
      </c>
      <c r="B38">
        <v>1329.53</v>
      </c>
    </row>
    <row r="39" spans="1:2" x14ac:dyDescent="0.3">
      <c r="A39" s="6">
        <v>45499</v>
      </c>
      <c r="B39">
        <v>1317.85</v>
      </c>
    </row>
    <row r="40" spans="1:2" x14ac:dyDescent="0.3">
      <c r="A40" s="6">
        <v>45502</v>
      </c>
      <c r="B40">
        <v>1294.23</v>
      </c>
    </row>
    <row r="41" spans="1:2" x14ac:dyDescent="0.3">
      <c r="A41" s="6">
        <v>45503</v>
      </c>
      <c r="B41">
        <v>1265.05</v>
      </c>
    </row>
    <row r="42" spans="1:2" x14ac:dyDescent="0.3">
      <c r="A42" s="6">
        <v>45504</v>
      </c>
      <c r="B42">
        <v>1285.4100000000001</v>
      </c>
    </row>
    <row r="43" spans="1:2" x14ac:dyDescent="0.3">
      <c r="A43" s="6">
        <v>45505</v>
      </c>
      <c r="B43">
        <v>1302.24</v>
      </c>
    </row>
    <row r="44" spans="1:2" x14ac:dyDescent="0.3">
      <c r="A44" s="6">
        <v>45506</v>
      </c>
      <c r="B44">
        <v>1321.96</v>
      </c>
    </row>
    <row r="45" spans="1:2" x14ac:dyDescent="0.3">
      <c r="A45" s="6">
        <v>45509</v>
      </c>
      <c r="B45">
        <v>1337.52</v>
      </c>
    </row>
    <row r="46" spans="1:2" x14ac:dyDescent="0.3">
      <c r="A46" s="6">
        <v>45510</v>
      </c>
      <c r="B46">
        <v>1341.12</v>
      </c>
    </row>
    <row r="47" spans="1:2" x14ac:dyDescent="0.3">
      <c r="A47" s="6">
        <v>45511</v>
      </c>
      <c r="B47">
        <v>1327.03</v>
      </c>
    </row>
    <row r="48" spans="1:2" x14ac:dyDescent="0.3">
      <c r="A48" s="6">
        <v>45512</v>
      </c>
      <c r="B48">
        <v>1311.1</v>
      </c>
    </row>
    <row r="49" spans="1:2" x14ac:dyDescent="0.3">
      <c r="A49" s="6">
        <v>45513</v>
      </c>
      <c r="B49">
        <v>1297.8699999999999</v>
      </c>
    </row>
    <row r="50" spans="1:2" x14ac:dyDescent="0.3">
      <c r="A50" s="6">
        <v>45516</v>
      </c>
      <c r="B50">
        <v>1281.3499999999999</v>
      </c>
    </row>
    <row r="51" spans="1:2" x14ac:dyDescent="0.3">
      <c r="A51" s="6">
        <v>45517</v>
      </c>
      <c r="B51">
        <v>1266.98</v>
      </c>
    </row>
    <row r="52" spans="1:2" x14ac:dyDescent="0.3">
      <c r="A52" s="6">
        <v>45518</v>
      </c>
      <c r="B52">
        <v>1269.33</v>
      </c>
    </row>
    <row r="53" spans="1:2" x14ac:dyDescent="0.3">
      <c r="A53" s="6">
        <v>45519</v>
      </c>
      <c r="B53">
        <v>1275.8399999999999</v>
      </c>
    </row>
    <row r="54" spans="1:2" x14ac:dyDescent="0.3">
      <c r="A54" s="6">
        <v>45520</v>
      </c>
      <c r="B54">
        <v>1292.1099999999999</v>
      </c>
    </row>
    <row r="55" spans="1:2" x14ac:dyDescent="0.3">
      <c r="A55" s="6">
        <v>45523</v>
      </c>
      <c r="B55">
        <v>1286.5999999999999</v>
      </c>
    </row>
    <row r="56" spans="1:2" x14ac:dyDescent="0.3">
      <c r="A56" s="6">
        <v>45524</v>
      </c>
      <c r="B56">
        <v>1290</v>
      </c>
    </row>
    <row r="57" spans="1:2" x14ac:dyDescent="0.3">
      <c r="A57" s="6">
        <v>45525</v>
      </c>
      <c r="B57">
        <v>1286.6600000000001</v>
      </c>
    </row>
    <row r="58" spans="1:2" x14ac:dyDescent="0.3">
      <c r="A58" s="6">
        <v>45526</v>
      </c>
      <c r="B58">
        <v>1285.52</v>
      </c>
    </row>
    <row r="59" spans="1:2" x14ac:dyDescent="0.3">
      <c r="A59" s="6">
        <v>45527</v>
      </c>
      <c r="B59">
        <v>1286</v>
      </c>
    </row>
    <row r="60" spans="1:2" x14ac:dyDescent="0.3">
      <c r="A60" s="6">
        <v>45530</v>
      </c>
      <c r="B60">
        <v>1289.7</v>
      </c>
    </row>
    <row r="61" spans="1:2" x14ac:dyDescent="0.3">
      <c r="A61" s="6">
        <v>45531</v>
      </c>
      <c r="B61">
        <v>1293.53</v>
      </c>
    </row>
    <row r="62" spans="1:2" x14ac:dyDescent="0.3">
      <c r="A62" s="6">
        <v>45532</v>
      </c>
      <c r="B62">
        <v>1291.78</v>
      </c>
    </row>
    <row r="63" spans="1:2" x14ac:dyDescent="0.3">
      <c r="A63" s="6">
        <v>45533</v>
      </c>
      <c r="B63">
        <v>1289.04</v>
      </c>
    </row>
    <row r="64" spans="1:2" x14ac:dyDescent="0.3">
      <c r="A64" s="6">
        <v>45534</v>
      </c>
      <c r="B64">
        <v>1298.3699999999999</v>
      </c>
    </row>
    <row r="65" spans="1:2" x14ac:dyDescent="0.3">
      <c r="A65" s="6">
        <v>45537</v>
      </c>
      <c r="B65">
        <v>1295.3599999999999</v>
      </c>
    </row>
    <row r="66" spans="1:2" x14ac:dyDescent="0.3">
      <c r="A66" s="6">
        <v>45538</v>
      </c>
      <c r="B66">
        <v>1302.55</v>
      </c>
    </row>
    <row r="67" spans="1:2" x14ac:dyDescent="0.3">
      <c r="A67" s="6">
        <v>45539</v>
      </c>
      <c r="B67">
        <v>1293.94</v>
      </c>
    </row>
    <row r="68" spans="1:2" x14ac:dyDescent="0.3">
      <c r="A68" s="6">
        <v>45540</v>
      </c>
      <c r="B68">
        <v>1271.5999999999999</v>
      </c>
    </row>
    <row r="69" spans="1:2" x14ac:dyDescent="0.3">
      <c r="A69" s="6">
        <v>45541</v>
      </c>
      <c r="B69">
        <v>1257.9100000000001</v>
      </c>
    </row>
    <row r="70" spans="1:2" x14ac:dyDescent="0.3">
      <c r="A70" s="6">
        <v>45544</v>
      </c>
      <c r="B70">
        <v>1245.6500000000001</v>
      </c>
    </row>
    <row r="71" spans="1:2" x14ac:dyDescent="0.3">
      <c r="A71" s="6">
        <v>45545</v>
      </c>
      <c r="B71">
        <v>1249.1300000000001</v>
      </c>
    </row>
    <row r="72" spans="1:2" x14ac:dyDescent="0.3">
      <c r="A72" s="6">
        <v>45546</v>
      </c>
      <c r="B72">
        <v>1245.78</v>
      </c>
    </row>
    <row r="73" spans="1:2" x14ac:dyDescent="0.3">
      <c r="A73" s="6">
        <v>45547</v>
      </c>
      <c r="B73">
        <v>1259.83</v>
      </c>
    </row>
    <row r="74" spans="1:2" x14ac:dyDescent="0.3">
      <c r="A74" s="6">
        <v>45548</v>
      </c>
      <c r="B74">
        <v>1253.33</v>
      </c>
    </row>
    <row r="75" spans="1:2" x14ac:dyDescent="0.3">
      <c r="A75" s="6">
        <v>45551</v>
      </c>
      <c r="B75">
        <v>1240.97</v>
      </c>
    </row>
    <row r="76" spans="1:2" x14ac:dyDescent="0.3">
      <c r="A76" s="6">
        <v>45552</v>
      </c>
      <c r="B76">
        <v>1241.3</v>
      </c>
    </row>
    <row r="77" spans="1:2" x14ac:dyDescent="0.3">
      <c r="A77" s="6">
        <v>45553</v>
      </c>
      <c r="B77">
        <v>1233.1099999999999</v>
      </c>
    </row>
    <row r="78" spans="1:2" x14ac:dyDescent="0.3">
      <c r="A78" s="6">
        <v>45554</v>
      </c>
      <c r="B78">
        <v>1217.96</v>
      </c>
    </row>
    <row r="79" spans="1:2" x14ac:dyDescent="0.3">
      <c r="A79" s="6">
        <v>45555</v>
      </c>
      <c r="B79">
        <v>1219.98</v>
      </c>
    </row>
    <row r="80" spans="1:2" x14ac:dyDescent="0.3">
      <c r="A80" s="6">
        <v>45558</v>
      </c>
      <c r="B80">
        <v>1227.1600000000001</v>
      </c>
    </row>
    <row r="81" spans="1:2" x14ac:dyDescent="0.3">
      <c r="A81" s="6">
        <v>45559</v>
      </c>
      <c r="B81">
        <v>1223.02</v>
      </c>
    </row>
    <row r="82" spans="1:2" x14ac:dyDescent="0.3">
      <c r="A82" s="6">
        <v>45560</v>
      </c>
      <c r="B82">
        <v>1228.48</v>
      </c>
    </row>
    <row r="83" spans="1:2" x14ac:dyDescent="0.3">
      <c r="A83" s="6">
        <v>45561</v>
      </c>
      <c r="B83">
        <v>1227.58</v>
      </c>
    </row>
    <row r="84" spans="1:2" x14ac:dyDescent="0.3">
      <c r="A84" s="6">
        <v>45562</v>
      </c>
      <c r="B84">
        <v>1232.76</v>
      </c>
    </row>
    <row r="85" spans="1:2" x14ac:dyDescent="0.3">
      <c r="A85" s="6">
        <v>45565</v>
      </c>
      <c r="B85">
        <v>1243.9100000000001</v>
      </c>
    </row>
    <row r="86" spans="1:2" x14ac:dyDescent="0.3">
      <c r="A86" s="6">
        <v>45566</v>
      </c>
      <c r="B86">
        <v>1245.99</v>
      </c>
    </row>
    <row r="87" spans="1:2" x14ac:dyDescent="0.3">
      <c r="A87" s="6">
        <v>45567</v>
      </c>
      <c r="B87">
        <v>1234.1500000000001</v>
      </c>
    </row>
    <row r="88" spans="1:2" x14ac:dyDescent="0.3">
      <c r="A88" s="6">
        <v>45568</v>
      </c>
      <c r="B88">
        <v>1232.44</v>
      </c>
    </row>
    <row r="89" spans="1:2" x14ac:dyDescent="0.3">
      <c r="A89" s="6">
        <v>45569</v>
      </c>
      <c r="B89">
        <v>1225.94</v>
      </c>
    </row>
    <row r="90" spans="1:2" x14ac:dyDescent="0.3">
      <c r="A90" s="6">
        <v>45572</v>
      </c>
      <c r="B90">
        <v>1217.21</v>
      </c>
    </row>
    <row r="91" spans="1:2" x14ac:dyDescent="0.3">
      <c r="A91" s="6">
        <v>45573</v>
      </c>
      <c r="B91">
        <v>1210.96</v>
      </c>
    </row>
    <row r="92" spans="1:2" x14ac:dyDescent="0.3">
      <c r="A92" s="6">
        <v>45574</v>
      </c>
      <c r="B92">
        <v>1191.42</v>
      </c>
    </row>
    <row r="93" spans="1:2" x14ac:dyDescent="0.3">
      <c r="A93" s="6">
        <v>45575</v>
      </c>
      <c r="B93">
        <v>1177.07</v>
      </c>
    </row>
    <row r="94" spans="1:2" x14ac:dyDescent="0.3">
      <c r="A94" s="6">
        <v>45576</v>
      </c>
      <c r="B94">
        <v>1176.9000000000001</v>
      </c>
    </row>
    <row r="95" spans="1:2" x14ac:dyDescent="0.3">
      <c r="A95" s="6">
        <v>45579</v>
      </c>
      <c r="B95">
        <v>1181.42</v>
      </c>
    </row>
    <row r="96" spans="1:2" x14ac:dyDescent="0.3">
      <c r="A96" s="6">
        <v>45580</v>
      </c>
      <c r="B96">
        <v>1179.48</v>
      </c>
    </row>
    <row r="97" spans="1:2" x14ac:dyDescent="0.3">
      <c r="A97" s="6">
        <v>45581</v>
      </c>
      <c r="B97">
        <v>1190.81</v>
      </c>
    </row>
    <row r="98" spans="1:2" x14ac:dyDescent="0.3">
      <c r="A98" s="6">
        <v>45582</v>
      </c>
      <c r="B98">
        <v>1192.8599999999999</v>
      </c>
    </row>
    <row r="99" spans="1:2" x14ac:dyDescent="0.3">
      <c r="A99" s="6">
        <v>45583</v>
      </c>
      <c r="B99">
        <v>1194.6199999999999</v>
      </c>
    </row>
    <row r="100" spans="1:2" x14ac:dyDescent="0.3">
      <c r="A100" s="6">
        <v>45586</v>
      </c>
      <c r="B100">
        <v>1194.93</v>
      </c>
    </row>
    <row r="101" spans="1:2" x14ac:dyDescent="0.3">
      <c r="A101" s="6">
        <v>45587</v>
      </c>
      <c r="B101">
        <v>1194.93</v>
      </c>
    </row>
    <row r="102" spans="1:2" x14ac:dyDescent="0.3">
      <c r="A102" s="6">
        <v>45588</v>
      </c>
      <c r="B102">
        <v>1183.9100000000001</v>
      </c>
    </row>
    <row r="103" spans="1:2" x14ac:dyDescent="0.3">
      <c r="A103" s="6">
        <v>45589</v>
      </c>
      <c r="B103">
        <v>1179.5999999999999</v>
      </c>
    </row>
    <row r="104" spans="1:2" x14ac:dyDescent="0.3">
      <c r="A104" s="6">
        <v>45590</v>
      </c>
      <c r="B104">
        <v>1163.53</v>
      </c>
    </row>
    <row r="105" spans="1:2" x14ac:dyDescent="0.3">
      <c r="A105" s="6">
        <v>45593</v>
      </c>
      <c r="B105">
        <v>1154.77</v>
      </c>
    </row>
    <row r="106" spans="1:2" x14ac:dyDescent="0.3">
      <c r="A106" s="6">
        <v>45594</v>
      </c>
      <c r="B106">
        <v>1154.9000000000001</v>
      </c>
    </row>
    <row r="107" spans="1:2" x14ac:dyDescent="0.3">
      <c r="A107" s="6">
        <v>45595</v>
      </c>
      <c r="B107">
        <v>1158.5999999999999</v>
      </c>
    </row>
    <row r="108" spans="1:2" x14ac:dyDescent="0.3">
      <c r="A108" s="6">
        <v>45596</v>
      </c>
      <c r="B108">
        <v>1158.1199999999999</v>
      </c>
    </row>
    <row r="109" spans="1:2" x14ac:dyDescent="0.3">
      <c r="A109" s="6">
        <v>45597</v>
      </c>
      <c r="B109">
        <v>1177.29</v>
      </c>
    </row>
    <row r="110" spans="1:2" x14ac:dyDescent="0.3">
      <c r="A110" s="6">
        <v>45600</v>
      </c>
      <c r="B110">
        <v>1178.76</v>
      </c>
    </row>
    <row r="111" spans="1:2" x14ac:dyDescent="0.3">
      <c r="A111" s="6">
        <v>45601</v>
      </c>
      <c r="B111">
        <v>1181.83</v>
      </c>
    </row>
    <row r="112" spans="1:2" x14ac:dyDescent="0.3">
      <c r="A112" s="6">
        <v>45602</v>
      </c>
      <c r="B112">
        <v>1168.5899999999999</v>
      </c>
    </row>
    <row r="113" spans="1:2" x14ac:dyDescent="0.3">
      <c r="A113" s="6">
        <v>45603</v>
      </c>
      <c r="B113">
        <v>1164.25</v>
      </c>
    </row>
    <row r="114" spans="1:2" x14ac:dyDescent="0.3">
      <c r="A114" s="6">
        <v>45604</v>
      </c>
      <c r="B114">
        <v>1158.29</v>
      </c>
    </row>
    <row r="115" spans="1:2" x14ac:dyDescent="0.3">
      <c r="A115" s="6">
        <v>45607</v>
      </c>
      <c r="B115">
        <v>1163.3900000000001</v>
      </c>
    </row>
    <row r="116" spans="1:2" x14ac:dyDescent="0.3">
      <c r="A116" s="6">
        <v>45608</v>
      </c>
      <c r="B116">
        <v>1163.3900000000001</v>
      </c>
    </row>
    <row r="117" spans="1:2" x14ac:dyDescent="0.3">
      <c r="A117" s="6">
        <v>45609</v>
      </c>
      <c r="B117">
        <v>1155.92</v>
      </c>
    </row>
    <row r="118" spans="1:2" x14ac:dyDescent="0.3">
      <c r="A118" s="6">
        <v>45610</v>
      </c>
      <c r="B118">
        <v>1157.72</v>
      </c>
    </row>
    <row r="119" spans="1:2" x14ac:dyDescent="0.3">
      <c r="A119" s="6">
        <v>45611</v>
      </c>
      <c r="B119">
        <v>1136.6400000000001</v>
      </c>
    </row>
    <row r="120" spans="1:2" x14ac:dyDescent="0.3">
      <c r="A120" s="6">
        <v>45614</v>
      </c>
      <c r="B120">
        <v>1134.1500000000001</v>
      </c>
    </row>
    <row r="121" spans="1:2" x14ac:dyDescent="0.3">
      <c r="A121" s="6">
        <v>45615</v>
      </c>
      <c r="B121">
        <v>1106.27</v>
      </c>
    </row>
    <row r="122" spans="1:2" x14ac:dyDescent="0.3">
      <c r="A122" s="6">
        <v>45616</v>
      </c>
      <c r="B122">
        <v>1111.3800000000001</v>
      </c>
    </row>
    <row r="123" spans="1:2" x14ac:dyDescent="0.3">
      <c r="A123" s="6">
        <v>45617</v>
      </c>
      <c r="B123">
        <v>1111.24</v>
      </c>
    </row>
    <row r="124" spans="1:2" x14ac:dyDescent="0.3">
      <c r="A124" s="6">
        <v>45618</v>
      </c>
      <c r="B124">
        <v>1106.07</v>
      </c>
    </row>
    <row r="125" spans="1:2" x14ac:dyDescent="0.3">
      <c r="A125" s="6">
        <v>45621</v>
      </c>
      <c r="B125">
        <v>1110.1099999999999</v>
      </c>
    </row>
    <row r="126" spans="1:2" x14ac:dyDescent="0.3">
      <c r="A126" s="6">
        <v>45622</v>
      </c>
      <c r="B126">
        <v>1107.58</v>
      </c>
    </row>
    <row r="127" spans="1:2" x14ac:dyDescent="0.3">
      <c r="A127" s="6">
        <v>45623</v>
      </c>
      <c r="B127">
        <v>1104.9100000000001</v>
      </c>
    </row>
    <row r="128" spans="1:2" x14ac:dyDescent="0.3">
      <c r="A128" s="6">
        <v>45624</v>
      </c>
      <c r="B128">
        <v>1107.79</v>
      </c>
    </row>
    <row r="129" spans="1:2" x14ac:dyDescent="0.3">
      <c r="A129" s="6">
        <v>45625</v>
      </c>
      <c r="B129">
        <v>1109.33</v>
      </c>
    </row>
    <row r="130" spans="1:2" x14ac:dyDescent="0.3">
      <c r="A130" s="6">
        <v>45628</v>
      </c>
      <c r="B130">
        <v>1097.69</v>
      </c>
    </row>
    <row r="131" spans="1:2" x14ac:dyDescent="0.3">
      <c r="A131" s="6">
        <v>45629</v>
      </c>
      <c r="B131">
        <v>1105.92</v>
      </c>
    </row>
    <row r="132" spans="1:2" x14ac:dyDescent="0.3">
      <c r="A132" s="6">
        <v>45630</v>
      </c>
      <c r="B132">
        <v>1102.79</v>
      </c>
    </row>
    <row r="133" spans="1:2" x14ac:dyDescent="0.3">
      <c r="A133" s="6">
        <v>45631</v>
      </c>
      <c r="B133">
        <v>1086.8699999999999</v>
      </c>
    </row>
    <row r="134" spans="1:2" x14ac:dyDescent="0.3">
      <c r="A134" s="6">
        <v>45632</v>
      </c>
      <c r="B134">
        <v>1074.2</v>
      </c>
    </row>
    <row r="135" spans="1:2" x14ac:dyDescent="0.3">
      <c r="A135" s="6">
        <v>45635</v>
      </c>
      <c r="B135">
        <v>1071.43</v>
      </c>
    </row>
    <row r="136" spans="1:2" x14ac:dyDescent="0.3">
      <c r="A136" s="6">
        <v>45636</v>
      </c>
      <c r="B136">
        <v>1076.4000000000001</v>
      </c>
    </row>
    <row r="137" spans="1:2" x14ac:dyDescent="0.3">
      <c r="A137" s="6">
        <v>45637</v>
      </c>
      <c r="B137">
        <v>1071.43</v>
      </c>
    </row>
    <row r="138" spans="1:2" x14ac:dyDescent="0.3">
      <c r="A138" s="6">
        <v>45638</v>
      </c>
      <c r="B138">
        <v>1066.95</v>
      </c>
    </row>
    <row r="139" spans="1:2" x14ac:dyDescent="0.3">
      <c r="A139" s="6">
        <v>45639</v>
      </c>
      <c r="B139">
        <v>1092.3699999999999</v>
      </c>
    </row>
    <row r="140" spans="1:2" x14ac:dyDescent="0.3">
      <c r="A140" s="6">
        <v>45642</v>
      </c>
      <c r="B140">
        <v>1122.06</v>
      </c>
    </row>
    <row r="141" spans="1:2" x14ac:dyDescent="0.3">
      <c r="A141" s="6">
        <v>45643</v>
      </c>
      <c r="B141">
        <v>1150.78</v>
      </c>
    </row>
    <row r="142" spans="1:2" x14ac:dyDescent="0.3">
      <c r="A142" s="6">
        <v>45644</v>
      </c>
      <c r="B142">
        <v>1161.6400000000001</v>
      </c>
    </row>
    <row r="143" spans="1:2" x14ac:dyDescent="0.3">
      <c r="A143" s="6">
        <v>45645</v>
      </c>
      <c r="B143">
        <v>1157.5899999999999</v>
      </c>
    </row>
    <row r="144" spans="1:2" x14ac:dyDescent="0.3">
      <c r="A144" s="6">
        <v>45646</v>
      </c>
      <c r="B144">
        <v>1164.6500000000001</v>
      </c>
    </row>
    <row r="145" spans="1:2" x14ac:dyDescent="0.3">
      <c r="A145" s="6">
        <v>45649</v>
      </c>
      <c r="B145">
        <v>1166.99</v>
      </c>
    </row>
    <row r="146" spans="1:2" x14ac:dyDescent="0.3">
      <c r="A146" s="6">
        <v>45650</v>
      </c>
      <c r="B146">
        <v>1174.55</v>
      </c>
    </row>
    <row r="147" spans="1:2" x14ac:dyDescent="0.3">
      <c r="A147" s="6">
        <v>45651</v>
      </c>
      <c r="B147">
        <v>1173.6199999999999</v>
      </c>
    </row>
    <row r="148" spans="1:2" x14ac:dyDescent="0.3">
      <c r="A148" s="6">
        <v>45652</v>
      </c>
      <c r="B148">
        <v>1187.6199999999999</v>
      </c>
    </row>
    <row r="149" spans="1:2" x14ac:dyDescent="0.3">
      <c r="A149" s="6">
        <v>45653</v>
      </c>
      <c r="B149">
        <v>1180.3</v>
      </c>
    </row>
    <row r="150" spans="1:2" x14ac:dyDescent="0.3">
      <c r="A150" s="6">
        <v>45656</v>
      </c>
      <c r="B150">
        <v>1184.1600000000001</v>
      </c>
    </row>
    <row r="151" spans="1:2" x14ac:dyDescent="0.3">
      <c r="A151" s="6">
        <v>45657</v>
      </c>
      <c r="B151">
        <v>1186.93</v>
      </c>
    </row>
    <row r="152" spans="1:2" x14ac:dyDescent="0.3">
      <c r="A152" s="6">
        <v>45658</v>
      </c>
      <c r="B152">
        <v>1186.93</v>
      </c>
    </row>
    <row r="153" spans="1:2" x14ac:dyDescent="0.3">
      <c r="A153" s="6">
        <v>45659</v>
      </c>
      <c r="B153">
        <v>1174.5899999999999</v>
      </c>
    </row>
    <row r="154" spans="1:2" x14ac:dyDescent="0.3">
      <c r="A154" s="6">
        <v>45660</v>
      </c>
      <c r="B154">
        <v>1186.04</v>
      </c>
    </row>
    <row r="155" spans="1:2" x14ac:dyDescent="0.3">
      <c r="A155" s="6">
        <v>45663</v>
      </c>
      <c r="B155">
        <v>1187.05</v>
      </c>
    </row>
    <row r="156" spans="1:2" x14ac:dyDescent="0.3">
      <c r="A156" s="6">
        <v>45664</v>
      </c>
      <c r="B156">
        <v>1186.07</v>
      </c>
    </row>
    <row r="157" spans="1:2" x14ac:dyDescent="0.3">
      <c r="A157" s="6">
        <v>45665</v>
      </c>
      <c r="B157">
        <v>1184.8800000000001</v>
      </c>
    </row>
    <row r="158" spans="1:2" x14ac:dyDescent="0.3">
      <c r="A158" s="6">
        <v>45666</v>
      </c>
      <c r="B158">
        <v>1184.98</v>
      </c>
    </row>
    <row r="159" spans="1:2" x14ac:dyDescent="0.3">
      <c r="A159" s="6">
        <v>45667</v>
      </c>
      <c r="B159">
        <v>1188.33</v>
      </c>
    </row>
    <row r="160" spans="1:2" x14ac:dyDescent="0.3">
      <c r="A160" s="6">
        <v>45670</v>
      </c>
      <c r="B160">
        <v>1196.75</v>
      </c>
    </row>
    <row r="161" spans="1:2" x14ac:dyDescent="0.3">
      <c r="A161" s="6">
        <v>45671</v>
      </c>
      <c r="B161">
        <v>1191.05</v>
      </c>
    </row>
    <row r="162" spans="1:2" x14ac:dyDescent="0.3">
      <c r="A162" s="6">
        <v>45672</v>
      </c>
      <c r="B162">
        <v>1194.1400000000001</v>
      </c>
    </row>
    <row r="163" spans="1:2" x14ac:dyDescent="0.3">
      <c r="A163" s="6">
        <v>45673</v>
      </c>
      <c r="B163">
        <v>1180.53</v>
      </c>
    </row>
    <row r="164" spans="1:2" x14ac:dyDescent="0.3">
      <c r="A164" s="6">
        <v>45674</v>
      </c>
      <c r="B164">
        <v>1187.6300000000001</v>
      </c>
    </row>
    <row r="165" spans="1:2" x14ac:dyDescent="0.3">
      <c r="A165" s="6">
        <v>45677</v>
      </c>
      <c r="B165">
        <v>1195.98</v>
      </c>
    </row>
    <row r="166" spans="1:2" x14ac:dyDescent="0.3">
      <c r="A166" s="6">
        <v>45678</v>
      </c>
      <c r="B166">
        <v>1189.33</v>
      </c>
    </row>
    <row r="167" spans="1:2" x14ac:dyDescent="0.3">
      <c r="A167" s="6">
        <v>45679</v>
      </c>
      <c r="B167">
        <v>1187.49</v>
      </c>
    </row>
    <row r="168" spans="1:2" x14ac:dyDescent="0.3">
      <c r="A168" s="6">
        <v>45680</v>
      </c>
      <c r="B168">
        <v>1187</v>
      </c>
    </row>
    <row r="169" spans="1:2" x14ac:dyDescent="0.3">
      <c r="A169" s="6">
        <v>45681</v>
      </c>
      <c r="B169">
        <v>1164.77</v>
      </c>
    </row>
    <row r="170" spans="1:2" x14ac:dyDescent="0.3">
      <c r="A170" s="6">
        <v>45684</v>
      </c>
      <c r="B170">
        <v>1176.1500000000001</v>
      </c>
    </row>
    <row r="171" spans="1:2" x14ac:dyDescent="0.3">
      <c r="A171" s="6">
        <v>45685</v>
      </c>
      <c r="B171">
        <v>1175.5</v>
      </c>
    </row>
    <row r="172" spans="1:2" x14ac:dyDescent="0.3">
      <c r="A172" s="6">
        <v>45686</v>
      </c>
      <c r="B172">
        <v>1181.8699999999999</v>
      </c>
    </row>
    <row r="173" spans="1:2" x14ac:dyDescent="0.3">
      <c r="A173" s="6">
        <v>45687</v>
      </c>
      <c r="B173">
        <v>1180.7</v>
      </c>
    </row>
    <row r="174" spans="1:2" x14ac:dyDescent="0.3">
      <c r="A174" s="6">
        <v>45688</v>
      </c>
      <c r="B174">
        <v>1185.97</v>
      </c>
    </row>
    <row r="175" spans="1:2" x14ac:dyDescent="0.3">
      <c r="A175" s="6">
        <v>45691</v>
      </c>
      <c r="B175">
        <v>1195.55</v>
      </c>
    </row>
    <row r="176" spans="1:2" x14ac:dyDescent="0.3">
      <c r="A176" s="6">
        <v>45692</v>
      </c>
      <c r="B176">
        <v>1199.7</v>
      </c>
    </row>
    <row r="177" spans="1:2" x14ac:dyDescent="0.3">
      <c r="A177" s="6">
        <v>45693</v>
      </c>
      <c r="B177">
        <v>1200.48</v>
      </c>
    </row>
    <row r="178" spans="1:2" x14ac:dyDescent="0.3">
      <c r="A178" s="6">
        <v>45694</v>
      </c>
      <c r="B178">
        <v>1201.96</v>
      </c>
    </row>
    <row r="179" spans="1:2" x14ac:dyDescent="0.3">
      <c r="A179" s="6">
        <v>45695</v>
      </c>
      <c r="B179">
        <v>1203.17</v>
      </c>
    </row>
    <row r="180" spans="1:2" x14ac:dyDescent="0.3">
      <c r="A180" s="6">
        <v>45698</v>
      </c>
      <c r="B180">
        <v>1190.3800000000001</v>
      </c>
    </row>
    <row r="181" spans="1:2" x14ac:dyDescent="0.3">
      <c r="A181" s="6">
        <v>45699</v>
      </c>
      <c r="B181">
        <v>1189.68</v>
      </c>
    </row>
    <row r="182" spans="1:2" x14ac:dyDescent="0.3">
      <c r="A182" s="6">
        <v>45700</v>
      </c>
      <c r="B182">
        <v>1185.19</v>
      </c>
    </row>
    <row r="183" spans="1:2" x14ac:dyDescent="0.3">
      <c r="A183" s="6">
        <v>45701</v>
      </c>
      <c r="B183">
        <v>1191.08</v>
      </c>
    </row>
    <row r="184" spans="1:2" x14ac:dyDescent="0.3">
      <c r="A184" s="6">
        <v>45702</v>
      </c>
      <c r="B184">
        <v>1197.21</v>
      </c>
    </row>
    <row r="185" spans="1:2" x14ac:dyDescent="0.3">
      <c r="A185" s="6">
        <v>45705</v>
      </c>
      <c r="B185">
        <v>1210.6099999999999</v>
      </c>
    </row>
    <row r="186" spans="1:2" x14ac:dyDescent="0.3">
      <c r="A186" s="6">
        <v>45706</v>
      </c>
      <c r="B186">
        <v>1215.71</v>
      </c>
    </row>
    <row r="187" spans="1:2" x14ac:dyDescent="0.3">
      <c r="A187" s="6">
        <v>45707</v>
      </c>
      <c r="B187">
        <v>1207.55</v>
      </c>
    </row>
    <row r="188" spans="1:2" x14ac:dyDescent="0.3">
      <c r="A188" s="6">
        <v>45708</v>
      </c>
      <c r="B188">
        <v>1214.76</v>
      </c>
    </row>
    <row r="189" spans="1:2" x14ac:dyDescent="0.3">
      <c r="A189" s="6">
        <v>45709</v>
      </c>
      <c r="B189">
        <v>1218.1500000000001</v>
      </c>
    </row>
    <row r="190" spans="1:2" x14ac:dyDescent="0.3">
      <c r="A190" s="6">
        <v>45712</v>
      </c>
      <c r="B190">
        <v>1213.1600000000001</v>
      </c>
    </row>
    <row r="191" spans="1:2" x14ac:dyDescent="0.3">
      <c r="A191" s="6">
        <v>45713</v>
      </c>
      <c r="B191">
        <v>1208.21</v>
      </c>
    </row>
    <row r="192" spans="1:2" x14ac:dyDescent="0.3">
      <c r="A192" s="6">
        <v>45714</v>
      </c>
      <c r="B192">
        <v>1219.99</v>
      </c>
    </row>
    <row r="193" spans="1:2" x14ac:dyDescent="0.3">
      <c r="A193" s="6">
        <v>45715</v>
      </c>
      <c r="B193">
        <v>1224.07</v>
      </c>
    </row>
    <row r="194" spans="1:2" x14ac:dyDescent="0.3">
      <c r="A194" s="6">
        <v>45716</v>
      </c>
      <c r="B194">
        <v>1219.98</v>
      </c>
    </row>
    <row r="195" spans="1:2" x14ac:dyDescent="0.3">
      <c r="A195" s="6">
        <v>45719</v>
      </c>
      <c r="B195">
        <v>1219.98</v>
      </c>
    </row>
    <row r="196" spans="1:2" x14ac:dyDescent="0.3">
      <c r="A196" s="6">
        <v>45720</v>
      </c>
      <c r="B196">
        <v>1219.98</v>
      </c>
    </row>
    <row r="197" spans="1:2" x14ac:dyDescent="0.3">
      <c r="A197" s="6">
        <v>45721</v>
      </c>
      <c r="B197">
        <v>1241.44</v>
      </c>
    </row>
    <row r="198" spans="1:2" x14ac:dyDescent="0.3">
      <c r="A198" s="6">
        <v>45722</v>
      </c>
      <c r="B198">
        <v>1227.6500000000001</v>
      </c>
    </row>
    <row r="199" spans="1:2" x14ac:dyDescent="0.3">
      <c r="A199" s="6">
        <v>45723</v>
      </c>
      <c r="B199">
        <v>1219.73</v>
      </c>
    </row>
    <row r="200" spans="1:2" x14ac:dyDescent="0.3">
      <c r="A200" s="6">
        <v>45726</v>
      </c>
      <c r="B200">
        <v>1231.6300000000001</v>
      </c>
    </row>
    <row r="201" spans="1:2" x14ac:dyDescent="0.3">
      <c r="A201" s="6">
        <v>45727</v>
      </c>
      <c r="B201">
        <v>1226.42</v>
      </c>
    </row>
    <row r="202" spans="1:2" x14ac:dyDescent="0.3">
      <c r="A202" s="6">
        <v>45728</v>
      </c>
      <c r="B202">
        <v>1229.6300000000001</v>
      </c>
    </row>
    <row r="203" spans="1:2" x14ac:dyDescent="0.3">
      <c r="A203" s="6">
        <v>45729</v>
      </c>
      <c r="B203">
        <v>1233.48</v>
      </c>
    </row>
    <row r="204" spans="1:2" x14ac:dyDescent="0.3">
      <c r="A204" s="6">
        <v>45730</v>
      </c>
      <c r="B204">
        <v>1239.8800000000001</v>
      </c>
    </row>
    <row r="205" spans="1:2" x14ac:dyDescent="0.3">
      <c r="A205" s="6">
        <v>45733</v>
      </c>
      <c r="B205">
        <v>1254.99</v>
      </c>
    </row>
    <row r="206" spans="1:2" x14ac:dyDescent="0.3">
      <c r="A206" s="6">
        <v>45734</v>
      </c>
      <c r="B206">
        <v>1299.01</v>
      </c>
    </row>
    <row r="207" spans="1:2" x14ac:dyDescent="0.3">
      <c r="A207" s="6">
        <v>45735</v>
      </c>
      <c r="B207">
        <v>1291.8599999999999</v>
      </c>
    </row>
    <row r="208" spans="1:2" x14ac:dyDescent="0.3">
      <c r="A208" s="6">
        <v>45736</v>
      </c>
      <c r="B208">
        <v>1283.8900000000001</v>
      </c>
    </row>
    <row r="209" spans="1:2" x14ac:dyDescent="0.3">
      <c r="A209" s="6">
        <v>45737</v>
      </c>
      <c r="B209">
        <v>1286.95</v>
      </c>
    </row>
  </sheetData>
  <autoFilter ref="A1:B1" xr:uid="{260D719A-04D0-48CA-A4A8-3594789D96D0}">
    <sortState xmlns:xlrd2="http://schemas.microsoft.com/office/spreadsheetml/2017/richdata2" ref="A2:B209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2C0-4B43-43D5-92BA-46EE0F921170}">
  <dimension ref="A1:D318"/>
  <sheetViews>
    <sheetView workbookViewId="0">
      <pane ySplit="1" topLeftCell="A2" activePane="bottomLeft" state="frozen"/>
      <selection pane="bottomLeft"/>
    </sheetView>
  </sheetViews>
  <sheetFormatPr baseColWidth="10" defaultRowHeight="15.6" x14ac:dyDescent="0.3"/>
  <cols>
    <col min="1" max="4" width="12.69921875" customWidth="1"/>
  </cols>
  <sheetData>
    <row r="1" spans="1:4" x14ac:dyDescent="0.3">
      <c r="A1" s="1" t="s">
        <v>41</v>
      </c>
      <c r="B1" s="1" t="s">
        <v>42</v>
      </c>
      <c r="C1" s="1" t="s">
        <v>43</v>
      </c>
      <c r="D1" s="1" t="s">
        <v>844</v>
      </c>
    </row>
    <row r="2" spans="1:4" x14ac:dyDescent="0.3">
      <c r="A2" t="s">
        <v>51</v>
      </c>
      <c r="B2" t="s">
        <v>246</v>
      </c>
      <c r="C2" t="s">
        <v>124</v>
      </c>
      <c r="D2" t="s">
        <v>540</v>
      </c>
    </row>
    <row r="3" spans="1:4" x14ac:dyDescent="0.3">
      <c r="A3" t="s">
        <v>52</v>
      </c>
      <c r="B3" t="s">
        <v>247</v>
      </c>
      <c r="C3" t="s">
        <v>125</v>
      </c>
      <c r="D3" t="s">
        <v>541</v>
      </c>
    </row>
    <row r="4" spans="1:4" x14ac:dyDescent="0.3">
      <c r="A4" t="s">
        <v>53</v>
      </c>
      <c r="B4" t="s">
        <v>6</v>
      </c>
      <c r="C4" t="s">
        <v>126</v>
      </c>
      <c r="D4" t="s">
        <v>542</v>
      </c>
    </row>
    <row r="5" spans="1:4" x14ac:dyDescent="0.3">
      <c r="A5" t="s">
        <v>15</v>
      </c>
      <c r="B5" t="s">
        <v>248</v>
      </c>
      <c r="C5" t="s">
        <v>127</v>
      </c>
      <c r="D5" t="s">
        <v>543</v>
      </c>
    </row>
    <row r="6" spans="1:4" x14ac:dyDescent="0.3">
      <c r="A6" t="s">
        <v>54</v>
      </c>
      <c r="B6" t="s">
        <v>249</v>
      </c>
      <c r="C6" t="s">
        <v>128</v>
      </c>
      <c r="D6" t="s">
        <v>544</v>
      </c>
    </row>
    <row r="7" spans="1:4" x14ac:dyDescent="0.3">
      <c r="A7" t="s">
        <v>55</v>
      </c>
      <c r="B7" t="s">
        <v>250</v>
      </c>
      <c r="C7" t="s">
        <v>129</v>
      </c>
      <c r="D7" t="s">
        <v>545</v>
      </c>
    </row>
    <row r="8" spans="1:4" x14ac:dyDescent="0.3">
      <c r="A8" t="s">
        <v>14</v>
      </c>
      <c r="B8" t="s">
        <v>251</v>
      </c>
      <c r="C8" t="s">
        <v>130</v>
      </c>
      <c r="D8" t="s">
        <v>546</v>
      </c>
    </row>
    <row r="9" spans="1:4" x14ac:dyDescent="0.3">
      <c r="A9" t="s">
        <v>56</v>
      </c>
      <c r="B9" t="s">
        <v>252</v>
      </c>
      <c r="C9" t="s">
        <v>131</v>
      </c>
      <c r="D9" t="s">
        <v>547</v>
      </c>
    </row>
    <row r="10" spans="1:4" x14ac:dyDescent="0.3">
      <c r="A10" t="s">
        <v>57</v>
      </c>
      <c r="B10" t="s">
        <v>253</v>
      </c>
      <c r="C10" t="s">
        <v>132</v>
      </c>
      <c r="D10" t="s">
        <v>548</v>
      </c>
    </row>
    <row r="11" spans="1:4" x14ac:dyDescent="0.3">
      <c r="A11" t="s">
        <v>58</v>
      </c>
      <c r="B11" t="s">
        <v>254</v>
      </c>
      <c r="C11" t="s">
        <v>133</v>
      </c>
      <c r="D11" t="s">
        <v>549</v>
      </c>
    </row>
    <row r="12" spans="1:4" x14ac:dyDescent="0.3">
      <c r="A12" t="s">
        <v>35</v>
      </c>
      <c r="B12" t="s">
        <v>255</v>
      </c>
      <c r="C12" t="s">
        <v>134</v>
      </c>
      <c r="D12" t="s">
        <v>550</v>
      </c>
    </row>
    <row r="13" spans="1:4" x14ac:dyDescent="0.3">
      <c r="A13" t="s">
        <v>59</v>
      </c>
      <c r="B13" t="s">
        <v>256</v>
      </c>
      <c r="C13" t="s">
        <v>135</v>
      </c>
      <c r="D13" t="s">
        <v>551</v>
      </c>
    </row>
    <row r="14" spans="1:4" x14ac:dyDescent="0.3">
      <c r="A14" t="s">
        <v>60</v>
      </c>
      <c r="B14" t="s">
        <v>257</v>
      </c>
      <c r="C14" t="s">
        <v>136</v>
      </c>
      <c r="D14" t="s">
        <v>552</v>
      </c>
    </row>
    <row r="15" spans="1:4" x14ac:dyDescent="0.3">
      <c r="A15" t="s">
        <v>61</v>
      </c>
      <c r="B15" t="s">
        <v>258</v>
      </c>
      <c r="C15" t="s">
        <v>137</v>
      </c>
      <c r="D15" t="s">
        <v>553</v>
      </c>
    </row>
    <row r="16" spans="1:4" x14ac:dyDescent="0.3">
      <c r="A16" t="s">
        <v>62</v>
      </c>
      <c r="B16" t="s">
        <v>259</v>
      </c>
      <c r="C16" t="s">
        <v>138</v>
      </c>
      <c r="D16" t="s">
        <v>554</v>
      </c>
    </row>
    <row r="17" spans="1:4" x14ac:dyDescent="0.3">
      <c r="A17" t="s">
        <v>63</v>
      </c>
      <c r="B17" t="s">
        <v>260</v>
      </c>
      <c r="C17" t="s">
        <v>139</v>
      </c>
      <c r="D17" t="s">
        <v>555</v>
      </c>
    </row>
    <row r="18" spans="1:4" x14ac:dyDescent="0.3">
      <c r="A18" t="s">
        <v>64</v>
      </c>
      <c r="B18" t="s">
        <v>261</v>
      </c>
      <c r="C18" t="s">
        <v>140</v>
      </c>
      <c r="D18" t="s">
        <v>556</v>
      </c>
    </row>
    <row r="19" spans="1:4" x14ac:dyDescent="0.3">
      <c r="A19" t="s">
        <v>65</v>
      </c>
      <c r="B19" t="s">
        <v>262</v>
      </c>
      <c r="C19" t="s">
        <v>141</v>
      </c>
      <c r="D19" t="s">
        <v>557</v>
      </c>
    </row>
    <row r="20" spans="1:4" x14ac:dyDescent="0.3">
      <c r="A20" t="s">
        <v>13</v>
      </c>
      <c r="B20" t="s">
        <v>263</v>
      </c>
      <c r="C20" t="s">
        <v>142</v>
      </c>
      <c r="D20" t="s">
        <v>558</v>
      </c>
    </row>
    <row r="21" spans="1:4" x14ac:dyDescent="0.3">
      <c r="A21" t="s">
        <v>66</v>
      </c>
      <c r="B21" t="s">
        <v>32</v>
      </c>
      <c r="C21" t="s">
        <v>143</v>
      </c>
      <c r="D21" t="s">
        <v>559</v>
      </c>
    </row>
    <row r="22" spans="1:4" x14ac:dyDescent="0.3">
      <c r="A22" t="s">
        <v>67</v>
      </c>
      <c r="B22" t="s">
        <v>264</v>
      </c>
      <c r="C22" t="s">
        <v>144</v>
      </c>
      <c r="D22" t="s">
        <v>560</v>
      </c>
    </row>
    <row r="23" spans="1:4" x14ac:dyDescent="0.3">
      <c r="A23" t="s">
        <v>68</v>
      </c>
      <c r="B23" t="s">
        <v>265</v>
      </c>
      <c r="C23" t="s">
        <v>145</v>
      </c>
      <c r="D23" t="s">
        <v>561</v>
      </c>
    </row>
    <row r="24" spans="1:4" x14ac:dyDescent="0.3">
      <c r="A24" t="s">
        <v>69</v>
      </c>
      <c r="B24" t="s">
        <v>266</v>
      </c>
      <c r="C24" t="s">
        <v>146</v>
      </c>
      <c r="D24" t="s">
        <v>562</v>
      </c>
    </row>
    <row r="25" spans="1:4" x14ac:dyDescent="0.3">
      <c r="A25" t="s">
        <v>70</v>
      </c>
      <c r="B25" t="s">
        <v>267</v>
      </c>
      <c r="C25" t="s">
        <v>147</v>
      </c>
      <c r="D25" t="s">
        <v>563</v>
      </c>
    </row>
    <row r="26" spans="1:4" x14ac:dyDescent="0.3">
      <c r="A26" t="s">
        <v>71</v>
      </c>
      <c r="B26" t="s">
        <v>268</v>
      </c>
      <c r="C26" t="s">
        <v>148</v>
      </c>
      <c r="D26" t="s">
        <v>564</v>
      </c>
    </row>
    <row r="27" spans="1:4" x14ac:dyDescent="0.3">
      <c r="A27" t="s">
        <v>72</v>
      </c>
      <c r="B27" t="s">
        <v>269</v>
      </c>
      <c r="C27" t="s">
        <v>149</v>
      </c>
      <c r="D27" t="s">
        <v>565</v>
      </c>
    </row>
    <row r="28" spans="1:4" x14ac:dyDescent="0.3">
      <c r="A28" t="s">
        <v>73</v>
      </c>
      <c r="B28" t="s">
        <v>23</v>
      </c>
      <c r="C28" t="s">
        <v>150</v>
      </c>
      <c r="D28" t="s">
        <v>566</v>
      </c>
    </row>
    <row r="29" spans="1:4" x14ac:dyDescent="0.3">
      <c r="A29" t="s">
        <v>74</v>
      </c>
      <c r="B29" t="s">
        <v>270</v>
      </c>
      <c r="C29" t="s">
        <v>151</v>
      </c>
      <c r="D29" t="s">
        <v>567</v>
      </c>
    </row>
    <row r="30" spans="1:4" x14ac:dyDescent="0.3">
      <c r="A30" t="s">
        <v>75</v>
      </c>
      <c r="B30" t="s">
        <v>271</v>
      </c>
      <c r="C30" t="s">
        <v>152</v>
      </c>
      <c r="D30" t="s">
        <v>568</v>
      </c>
    </row>
    <row r="31" spans="1:4" x14ac:dyDescent="0.3">
      <c r="A31" t="s">
        <v>76</v>
      </c>
      <c r="B31" t="s">
        <v>272</v>
      </c>
      <c r="C31" t="s">
        <v>153</v>
      </c>
      <c r="D31" t="s">
        <v>569</v>
      </c>
    </row>
    <row r="32" spans="1:4" x14ac:dyDescent="0.3">
      <c r="A32" t="s">
        <v>77</v>
      </c>
      <c r="B32" t="s">
        <v>273</v>
      </c>
      <c r="C32" t="s">
        <v>154</v>
      </c>
      <c r="D32" t="s">
        <v>570</v>
      </c>
    </row>
    <row r="33" spans="1:4" x14ac:dyDescent="0.3">
      <c r="A33" t="s">
        <v>78</v>
      </c>
      <c r="B33" t="s">
        <v>274</v>
      </c>
      <c r="C33" t="s">
        <v>155</v>
      </c>
      <c r="D33" t="s">
        <v>571</v>
      </c>
    </row>
    <row r="34" spans="1:4" x14ac:dyDescent="0.3">
      <c r="A34" t="s">
        <v>24</v>
      </c>
      <c r="B34" t="s">
        <v>275</v>
      </c>
      <c r="C34" t="s">
        <v>156</v>
      </c>
      <c r="D34" t="s">
        <v>572</v>
      </c>
    </row>
    <row r="35" spans="1:4" x14ac:dyDescent="0.3">
      <c r="A35" t="s">
        <v>79</v>
      </c>
      <c r="B35" t="s">
        <v>276</v>
      </c>
      <c r="C35" t="s">
        <v>157</v>
      </c>
      <c r="D35" t="s">
        <v>573</v>
      </c>
    </row>
    <row r="36" spans="1:4" x14ac:dyDescent="0.3">
      <c r="A36" t="s">
        <v>80</v>
      </c>
      <c r="B36" t="s">
        <v>277</v>
      </c>
      <c r="C36" t="s">
        <v>158</v>
      </c>
      <c r="D36" t="s">
        <v>574</v>
      </c>
    </row>
    <row r="37" spans="1:4" x14ac:dyDescent="0.3">
      <c r="A37" t="s">
        <v>81</v>
      </c>
      <c r="B37" t="s">
        <v>278</v>
      </c>
      <c r="C37" t="s">
        <v>159</v>
      </c>
      <c r="D37" t="s">
        <v>575</v>
      </c>
    </row>
    <row r="38" spans="1:4" x14ac:dyDescent="0.3">
      <c r="A38" t="s">
        <v>82</v>
      </c>
      <c r="B38" t="s">
        <v>279</v>
      </c>
      <c r="C38" t="s">
        <v>160</v>
      </c>
      <c r="D38" t="s">
        <v>576</v>
      </c>
    </row>
    <row r="39" spans="1:4" x14ac:dyDescent="0.3">
      <c r="A39" t="s">
        <v>83</v>
      </c>
      <c r="B39" t="s">
        <v>280</v>
      </c>
      <c r="C39" t="s">
        <v>161</v>
      </c>
      <c r="D39" t="s">
        <v>577</v>
      </c>
    </row>
    <row r="40" spans="1:4" x14ac:dyDescent="0.3">
      <c r="A40" t="s">
        <v>84</v>
      </c>
      <c r="B40" t="s">
        <v>281</v>
      </c>
      <c r="C40" t="s">
        <v>162</v>
      </c>
      <c r="D40" t="s">
        <v>578</v>
      </c>
    </row>
    <row r="41" spans="1:4" x14ac:dyDescent="0.3">
      <c r="A41" t="s">
        <v>85</v>
      </c>
      <c r="B41" t="s">
        <v>282</v>
      </c>
      <c r="C41" t="s">
        <v>163</v>
      </c>
      <c r="D41" t="s">
        <v>579</v>
      </c>
    </row>
    <row r="42" spans="1:4" x14ac:dyDescent="0.3">
      <c r="A42" t="s">
        <v>86</v>
      </c>
      <c r="B42" t="s">
        <v>283</v>
      </c>
      <c r="C42" t="s">
        <v>164</v>
      </c>
      <c r="D42" t="s">
        <v>580</v>
      </c>
    </row>
    <row r="43" spans="1:4" x14ac:dyDescent="0.3">
      <c r="A43" t="s">
        <v>87</v>
      </c>
      <c r="B43" t="s">
        <v>284</v>
      </c>
      <c r="C43" t="s">
        <v>165</v>
      </c>
      <c r="D43" t="s">
        <v>581</v>
      </c>
    </row>
    <row r="44" spans="1:4" x14ac:dyDescent="0.3">
      <c r="A44" t="s">
        <v>5</v>
      </c>
      <c r="B44" t="s">
        <v>285</v>
      </c>
      <c r="C44" t="s">
        <v>166</v>
      </c>
      <c r="D44" t="s">
        <v>582</v>
      </c>
    </row>
    <row r="45" spans="1:4" x14ac:dyDescent="0.3">
      <c r="A45" t="s">
        <v>88</v>
      </c>
      <c r="B45" t="s">
        <v>286</v>
      </c>
      <c r="C45" t="s">
        <v>167</v>
      </c>
      <c r="D45" t="s">
        <v>583</v>
      </c>
    </row>
    <row r="46" spans="1:4" x14ac:dyDescent="0.3">
      <c r="A46" t="s">
        <v>89</v>
      </c>
      <c r="B46" t="s">
        <v>287</v>
      </c>
      <c r="C46" t="s">
        <v>168</v>
      </c>
      <c r="D46" t="s">
        <v>584</v>
      </c>
    </row>
    <row r="47" spans="1:4" x14ac:dyDescent="0.3">
      <c r="A47" t="s">
        <v>90</v>
      </c>
      <c r="B47" t="s">
        <v>288</v>
      </c>
      <c r="C47" t="s">
        <v>169</v>
      </c>
      <c r="D47" t="s">
        <v>585</v>
      </c>
    </row>
    <row r="48" spans="1:4" x14ac:dyDescent="0.3">
      <c r="A48" t="s">
        <v>91</v>
      </c>
      <c r="B48" t="s">
        <v>289</v>
      </c>
      <c r="C48" t="s">
        <v>170</v>
      </c>
      <c r="D48" t="s">
        <v>586</v>
      </c>
    </row>
    <row r="49" spans="1:4" x14ac:dyDescent="0.3">
      <c r="A49" t="s">
        <v>92</v>
      </c>
      <c r="B49" t="s">
        <v>290</v>
      </c>
      <c r="C49" t="s">
        <v>171</v>
      </c>
      <c r="D49" t="s">
        <v>587</v>
      </c>
    </row>
    <row r="50" spans="1:4" x14ac:dyDescent="0.3">
      <c r="A50" t="s">
        <v>93</v>
      </c>
      <c r="B50" t="s">
        <v>291</v>
      </c>
      <c r="C50" t="s">
        <v>172</v>
      </c>
      <c r="D50" t="s">
        <v>588</v>
      </c>
    </row>
    <row r="51" spans="1:4" x14ac:dyDescent="0.3">
      <c r="A51" t="s">
        <v>94</v>
      </c>
      <c r="B51" t="s">
        <v>36</v>
      </c>
      <c r="C51" t="s">
        <v>173</v>
      </c>
      <c r="D51" t="s">
        <v>589</v>
      </c>
    </row>
    <row r="52" spans="1:4" x14ac:dyDescent="0.3">
      <c r="A52" t="s">
        <v>95</v>
      </c>
      <c r="B52" t="s">
        <v>292</v>
      </c>
      <c r="C52" t="s">
        <v>174</v>
      </c>
      <c r="D52" t="s">
        <v>590</v>
      </c>
    </row>
    <row r="53" spans="1:4" x14ac:dyDescent="0.3">
      <c r="A53" t="s">
        <v>96</v>
      </c>
      <c r="B53" t="s">
        <v>293</v>
      </c>
      <c r="C53" t="s">
        <v>175</v>
      </c>
      <c r="D53" t="s">
        <v>591</v>
      </c>
    </row>
    <row r="54" spans="1:4" x14ac:dyDescent="0.3">
      <c r="A54" t="s">
        <v>97</v>
      </c>
      <c r="B54" t="s">
        <v>294</v>
      </c>
      <c r="C54" t="s">
        <v>176</v>
      </c>
      <c r="D54" t="s">
        <v>592</v>
      </c>
    </row>
    <row r="55" spans="1:4" x14ac:dyDescent="0.3">
      <c r="A55" t="s">
        <v>98</v>
      </c>
      <c r="B55" t="s">
        <v>295</v>
      </c>
      <c r="C55" t="s">
        <v>177</v>
      </c>
      <c r="D55" t="s">
        <v>593</v>
      </c>
    </row>
    <row r="56" spans="1:4" x14ac:dyDescent="0.3">
      <c r="A56" t="s">
        <v>99</v>
      </c>
      <c r="B56" t="s">
        <v>296</v>
      </c>
      <c r="C56" t="s">
        <v>178</v>
      </c>
      <c r="D56" t="s">
        <v>594</v>
      </c>
    </row>
    <row r="57" spans="1:4" x14ac:dyDescent="0.3">
      <c r="A57" t="s">
        <v>100</v>
      </c>
      <c r="B57" t="s">
        <v>297</v>
      </c>
      <c r="C57" t="s">
        <v>179</v>
      </c>
      <c r="D57" t="s">
        <v>595</v>
      </c>
    </row>
    <row r="58" spans="1:4" x14ac:dyDescent="0.3">
      <c r="A58" t="s">
        <v>101</v>
      </c>
      <c r="B58" t="s">
        <v>40</v>
      </c>
      <c r="C58" t="s">
        <v>180</v>
      </c>
      <c r="D58" t="s">
        <v>596</v>
      </c>
    </row>
    <row r="59" spans="1:4" x14ac:dyDescent="0.3">
      <c r="A59" t="s">
        <v>102</v>
      </c>
      <c r="B59" t="s">
        <v>298</v>
      </c>
      <c r="C59" t="s">
        <v>7</v>
      </c>
      <c r="D59" t="s">
        <v>597</v>
      </c>
    </row>
    <row r="60" spans="1:4" x14ac:dyDescent="0.3">
      <c r="A60" t="s">
        <v>103</v>
      </c>
      <c r="B60" t="s">
        <v>299</v>
      </c>
      <c r="C60" t="s">
        <v>181</v>
      </c>
      <c r="D60" t="s">
        <v>598</v>
      </c>
    </row>
    <row r="61" spans="1:4" x14ac:dyDescent="0.3">
      <c r="A61" t="s">
        <v>104</v>
      </c>
      <c r="B61" t="s">
        <v>30</v>
      </c>
      <c r="C61" t="s">
        <v>182</v>
      </c>
      <c r="D61" t="s">
        <v>599</v>
      </c>
    </row>
    <row r="62" spans="1:4" x14ac:dyDescent="0.3">
      <c r="A62" t="s">
        <v>12</v>
      </c>
      <c r="B62" t="s">
        <v>300</v>
      </c>
      <c r="C62" t="s">
        <v>183</v>
      </c>
      <c r="D62" t="s">
        <v>600</v>
      </c>
    </row>
    <row r="63" spans="1:4" x14ac:dyDescent="0.3">
      <c r="A63" t="s">
        <v>105</v>
      </c>
      <c r="B63" t="s">
        <v>301</v>
      </c>
      <c r="C63" t="s">
        <v>184</v>
      </c>
      <c r="D63" t="s">
        <v>601</v>
      </c>
    </row>
    <row r="64" spans="1:4" x14ac:dyDescent="0.3">
      <c r="A64" t="s">
        <v>106</v>
      </c>
      <c r="B64" t="s">
        <v>302</v>
      </c>
      <c r="C64" t="s">
        <v>185</v>
      </c>
      <c r="D64" t="s">
        <v>602</v>
      </c>
    </row>
    <row r="65" spans="1:4" x14ac:dyDescent="0.3">
      <c r="A65" t="s">
        <v>107</v>
      </c>
      <c r="B65" t="s">
        <v>303</v>
      </c>
      <c r="C65" t="s">
        <v>22</v>
      </c>
      <c r="D65" t="s">
        <v>603</v>
      </c>
    </row>
    <row r="66" spans="1:4" x14ac:dyDescent="0.3">
      <c r="A66" t="s">
        <v>108</v>
      </c>
      <c r="B66" t="s">
        <v>304</v>
      </c>
      <c r="C66" t="s">
        <v>186</v>
      </c>
      <c r="D66" t="s">
        <v>604</v>
      </c>
    </row>
    <row r="67" spans="1:4" x14ac:dyDescent="0.3">
      <c r="A67" t="s">
        <v>109</v>
      </c>
      <c r="B67" t="s">
        <v>305</v>
      </c>
      <c r="C67" t="s">
        <v>187</v>
      </c>
      <c r="D67" t="s">
        <v>605</v>
      </c>
    </row>
    <row r="68" spans="1:4" x14ac:dyDescent="0.3">
      <c r="A68" t="s">
        <v>110</v>
      </c>
      <c r="B68" t="s">
        <v>306</v>
      </c>
      <c r="C68" t="s">
        <v>188</v>
      </c>
      <c r="D68" t="s">
        <v>606</v>
      </c>
    </row>
    <row r="69" spans="1:4" x14ac:dyDescent="0.3">
      <c r="A69" t="s">
        <v>111</v>
      </c>
      <c r="B69" t="s">
        <v>307</v>
      </c>
      <c r="C69" t="s">
        <v>189</v>
      </c>
      <c r="D69" t="s">
        <v>607</v>
      </c>
    </row>
    <row r="70" spans="1:4" x14ac:dyDescent="0.3">
      <c r="A70" t="s">
        <v>112</v>
      </c>
      <c r="B70" t="s">
        <v>308</v>
      </c>
      <c r="C70" t="s">
        <v>190</v>
      </c>
      <c r="D70" t="s">
        <v>608</v>
      </c>
    </row>
    <row r="71" spans="1:4" x14ac:dyDescent="0.3">
      <c r="A71" t="s">
        <v>11</v>
      </c>
      <c r="B71" t="s">
        <v>309</v>
      </c>
      <c r="C71" t="s">
        <v>191</v>
      </c>
      <c r="D71" t="s">
        <v>609</v>
      </c>
    </row>
    <row r="72" spans="1:4" x14ac:dyDescent="0.3">
      <c r="A72" t="s">
        <v>113</v>
      </c>
      <c r="B72" t="s">
        <v>310</v>
      </c>
      <c r="C72" t="s">
        <v>192</v>
      </c>
      <c r="D72" t="s">
        <v>610</v>
      </c>
    </row>
    <row r="73" spans="1:4" x14ac:dyDescent="0.3">
      <c r="A73" t="s">
        <v>114</v>
      </c>
      <c r="B73" t="s">
        <v>311</v>
      </c>
      <c r="C73" t="s">
        <v>193</v>
      </c>
      <c r="D73" t="s">
        <v>611</v>
      </c>
    </row>
    <row r="74" spans="1:4" x14ac:dyDescent="0.3">
      <c r="A74" t="s">
        <v>115</v>
      </c>
      <c r="B74" t="s">
        <v>312</v>
      </c>
      <c r="C74" t="s">
        <v>194</v>
      </c>
      <c r="D74" t="s">
        <v>612</v>
      </c>
    </row>
    <row r="75" spans="1:4" x14ac:dyDescent="0.3">
      <c r="A75" t="s">
        <v>116</v>
      </c>
      <c r="B75" t="s">
        <v>313</v>
      </c>
      <c r="C75" t="s">
        <v>195</v>
      </c>
      <c r="D75" t="s">
        <v>613</v>
      </c>
    </row>
    <row r="76" spans="1:4" x14ac:dyDescent="0.3">
      <c r="A76" t="s">
        <v>117</v>
      </c>
      <c r="B76" t="s">
        <v>314</v>
      </c>
      <c r="C76" t="s">
        <v>196</v>
      </c>
      <c r="D76" t="s">
        <v>614</v>
      </c>
    </row>
    <row r="77" spans="1:4" x14ac:dyDescent="0.3">
      <c r="A77" t="s">
        <v>118</v>
      </c>
      <c r="B77" t="s">
        <v>315</v>
      </c>
      <c r="C77" t="s">
        <v>197</v>
      </c>
      <c r="D77" t="s">
        <v>615</v>
      </c>
    </row>
    <row r="78" spans="1:4" x14ac:dyDescent="0.3">
      <c r="A78" t="s">
        <v>119</v>
      </c>
      <c r="B78" t="s">
        <v>316</v>
      </c>
      <c r="C78" t="s">
        <v>198</v>
      </c>
      <c r="D78" t="s">
        <v>616</v>
      </c>
    </row>
    <row r="79" spans="1:4" x14ac:dyDescent="0.3">
      <c r="A79" t="s">
        <v>120</v>
      </c>
      <c r="B79" t="s">
        <v>317</v>
      </c>
      <c r="C79" t="s">
        <v>199</v>
      </c>
      <c r="D79" t="s">
        <v>617</v>
      </c>
    </row>
    <row r="80" spans="1:4" x14ac:dyDescent="0.3">
      <c r="A80" t="s">
        <v>121</v>
      </c>
      <c r="B80" t="s">
        <v>318</v>
      </c>
      <c r="C80" t="s">
        <v>200</v>
      </c>
      <c r="D80" t="s">
        <v>618</v>
      </c>
    </row>
    <row r="81" spans="1:4" x14ac:dyDescent="0.3">
      <c r="A81" t="s">
        <v>122</v>
      </c>
      <c r="B81" t="s">
        <v>319</v>
      </c>
      <c r="C81" t="s">
        <v>201</v>
      </c>
      <c r="D81" t="s">
        <v>619</v>
      </c>
    </row>
    <row r="82" spans="1:4" x14ac:dyDescent="0.3">
      <c r="A82" t="s">
        <v>10</v>
      </c>
      <c r="B82" t="s">
        <v>320</v>
      </c>
      <c r="C82" t="s">
        <v>202</v>
      </c>
      <c r="D82" t="s">
        <v>620</v>
      </c>
    </row>
    <row r="83" spans="1:4" x14ac:dyDescent="0.3">
      <c r="A83" t="s">
        <v>123</v>
      </c>
      <c r="B83" t="s">
        <v>321</v>
      </c>
      <c r="C83" t="s">
        <v>203</v>
      </c>
      <c r="D83" t="s">
        <v>621</v>
      </c>
    </row>
    <row r="84" spans="1:4" x14ac:dyDescent="0.3">
      <c r="B84" t="s">
        <v>322</v>
      </c>
      <c r="C84" t="s">
        <v>204</v>
      </c>
      <c r="D84" t="s">
        <v>622</v>
      </c>
    </row>
    <row r="85" spans="1:4" x14ac:dyDescent="0.3">
      <c r="B85" t="s">
        <v>323</v>
      </c>
      <c r="C85" t="s">
        <v>205</v>
      </c>
      <c r="D85" t="s">
        <v>623</v>
      </c>
    </row>
    <row r="86" spans="1:4" x14ac:dyDescent="0.3">
      <c r="B86" t="s">
        <v>324</v>
      </c>
      <c r="C86" t="s">
        <v>206</v>
      </c>
      <c r="D86" t="s">
        <v>624</v>
      </c>
    </row>
    <row r="87" spans="1:4" x14ac:dyDescent="0.3">
      <c r="B87" t="s">
        <v>325</v>
      </c>
      <c r="C87" t="s">
        <v>207</v>
      </c>
      <c r="D87" t="s">
        <v>625</v>
      </c>
    </row>
    <row r="88" spans="1:4" x14ac:dyDescent="0.3">
      <c r="B88" t="s">
        <v>326</v>
      </c>
      <c r="C88" t="s">
        <v>208</v>
      </c>
      <c r="D88" t="s">
        <v>626</v>
      </c>
    </row>
    <row r="89" spans="1:4" x14ac:dyDescent="0.3">
      <c r="B89" t="s">
        <v>28</v>
      </c>
      <c r="C89" t="s">
        <v>209</v>
      </c>
      <c r="D89" t="s">
        <v>627</v>
      </c>
    </row>
    <row r="90" spans="1:4" x14ac:dyDescent="0.3">
      <c r="B90" t="s">
        <v>327</v>
      </c>
      <c r="C90" t="s">
        <v>210</v>
      </c>
      <c r="D90" t="s">
        <v>628</v>
      </c>
    </row>
    <row r="91" spans="1:4" x14ac:dyDescent="0.3">
      <c r="B91" t="s">
        <v>20</v>
      </c>
      <c r="C91" t="s">
        <v>211</v>
      </c>
      <c r="D91" t="s">
        <v>629</v>
      </c>
    </row>
    <row r="92" spans="1:4" x14ac:dyDescent="0.3">
      <c r="B92" t="s">
        <v>328</v>
      </c>
      <c r="C92" t="s">
        <v>212</v>
      </c>
      <c r="D92" t="s">
        <v>630</v>
      </c>
    </row>
    <row r="93" spans="1:4" x14ac:dyDescent="0.3">
      <c r="B93" t="s">
        <v>329</v>
      </c>
      <c r="C93" t="s">
        <v>213</v>
      </c>
      <c r="D93" t="s">
        <v>631</v>
      </c>
    </row>
    <row r="94" spans="1:4" x14ac:dyDescent="0.3">
      <c r="B94" t="s">
        <v>330</v>
      </c>
      <c r="C94" t="s">
        <v>214</v>
      </c>
      <c r="D94" t="s">
        <v>632</v>
      </c>
    </row>
    <row r="95" spans="1:4" x14ac:dyDescent="0.3">
      <c r="B95" t="s">
        <v>331</v>
      </c>
      <c r="C95" t="s">
        <v>215</v>
      </c>
      <c r="D95" t="s">
        <v>633</v>
      </c>
    </row>
    <row r="96" spans="1:4" x14ac:dyDescent="0.3">
      <c r="B96" t="s">
        <v>332</v>
      </c>
      <c r="C96" t="s">
        <v>216</v>
      </c>
      <c r="D96" t="s">
        <v>634</v>
      </c>
    </row>
    <row r="97" spans="2:4" x14ac:dyDescent="0.3">
      <c r="B97" t="s">
        <v>333</v>
      </c>
      <c r="C97" t="s">
        <v>217</v>
      </c>
      <c r="D97" t="s">
        <v>635</v>
      </c>
    </row>
    <row r="98" spans="2:4" x14ac:dyDescent="0.3">
      <c r="B98" t="s">
        <v>334</v>
      </c>
      <c r="C98" t="s">
        <v>218</v>
      </c>
      <c r="D98" t="s">
        <v>636</v>
      </c>
    </row>
    <row r="99" spans="2:4" x14ac:dyDescent="0.3">
      <c r="B99" t="s">
        <v>335</v>
      </c>
      <c r="C99" t="s">
        <v>219</v>
      </c>
      <c r="D99" t="s">
        <v>637</v>
      </c>
    </row>
    <row r="100" spans="2:4" x14ac:dyDescent="0.3">
      <c r="B100" t="s">
        <v>336</v>
      </c>
      <c r="C100" t="s">
        <v>220</v>
      </c>
      <c r="D100" t="s">
        <v>638</v>
      </c>
    </row>
    <row r="101" spans="2:4" x14ac:dyDescent="0.3">
      <c r="B101" t="s">
        <v>337</v>
      </c>
      <c r="C101" t="s">
        <v>221</v>
      </c>
      <c r="D101" t="s">
        <v>639</v>
      </c>
    </row>
    <row r="102" spans="2:4" x14ac:dyDescent="0.3">
      <c r="B102" t="s">
        <v>338</v>
      </c>
      <c r="C102" t="s">
        <v>222</v>
      </c>
      <c r="D102" t="s">
        <v>640</v>
      </c>
    </row>
    <row r="103" spans="2:4" x14ac:dyDescent="0.3">
      <c r="B103" t="s">
        <v>18</v>
      </c>
      <c r="C103" t="s">
        <v>223</v>
      </c>
      <c r="D103" t="s">
        <v>641</v>
      </c>
    </row>
    <row r="104" spans="2:4" x14ac:dyDescent="0.3">
      <c r="B104" t="s">
        <v>339</v>
      </c>
      <c r="C104" t="s">
        <v>224</v>
      </c>
      <c r="D104" t="s">
        <v>642</v>
      </c>
    </row>
    <row r="105" spans="2:4" x14ac:dyDescent="0.3">
      <c r="B105" t="s">
        <v>340</v>
      </c>
      <c r="C105" t="s">
        <v>225</v>
      </c>
      <c r="D105" t="s">
        <v>643</v>
      </c>
    </row>
    <row r="106" spans="2:4" x14ac:dyDescent="0.3">
      <c r="B106" t="s">
        <v>341</v>
      </c>
      <c r="C106" t="s">
        <v>226</v>
      </c>
      <c r="D106" t="s">
        <v>644</v>
      </c>
    </row>
    <row r="107" spans="2:4" x14ac:dyDescent="0.3">
      <c r="B107" t="s">
        <v>342</v>
      </c>
      <c r="C107" t="s">
        <v>227</v>
      </c>
      <c r="D107" t="s">
        <v>645</v>
      </c>
    </row>
    <row r="108" spans="2:4" x14ac:dyDescent="0.3">
      <c r="B108" t="s">
        <v>17</v>
      </c>
      <c r="C108" t="s">
        <v>228</v>
      </c>
      <c r="D108" t="s">
        <v>646</v>
      </c>
    </row>
    <row r="109" spans="2:4" x14ac:dyDescent="0.3">
      <c r="B109" t="s">
        <v>343</v>
      </c>
      <c r="C109" t="s">
        <v>229</v>
      </c>
      <c r="D109" t="s">
        <v>647</v>
      </c>
    </row>
    <row r="110" spans="2:4" x14ac:dyDescent="0.3">
      <c r="B110" t="s">
        <v>344</v>
      </c>
      <c r="C110" t="s">
        <v>230</v>
      </c>
      <c r="D110" t="s">
        <v>648</v>
      </c>
    </row>
    <row r="111" spans="2:4" x14ac:dyDescent="0.3">
      <c r="B111" t="s">
        <v>345</v>
      </c>
      <c r="C111" t="s">
        <v>231</v>
      </c>
      <c r="D111" t="s">
        <v>649</v>
      </c>
    </row>
    <row r="112" spans="2:4" x14ac:dyDescent="0.3">
      <c r="B112" t="s">
        <v>346</v>
      </c>
      <c r="C112" t="s">
        <v>232</v>
      </c>
      <c r="D112" t="s">
        <v>650</v>
      </c>
    </row>
    <row r="113" spans="2:4" x14ac:dyDescent="0.3">
      <c r="B113" t="s">
        <v>347</v>
      </c>
      <c r="C113" t="s">
        <v>233</v>
      </c>
      <c r="D113" t="s">
        <v>651</v>
      </c>
    </row>
    <row r="114" spans="2:4" x14ac:dyDescent="0.3">
      <c r="B114" t="s">
        <v>348</v>
      </c>
      <c r="C114" t="s">
        <v>234</v>
      </c>
      <c r="D114" t="s">
        <v>652</v>
      </c>
    </row>
    <row r="115" spans="2:4" x14ac:dyDescent="0.3">
      <c r="B115" t="s">
        <v>349</v>
      </c>
      <c r="C115" t="s">
        <v>235</v>
      </c>
      <c r="D115" t="s">
        <v>653</v>
      </c>
    </row>
    <row r="116" spans="2:4" x14ac:dyDescent="0.3">
      <c r="B116" t="s">
        <v>350</v>
      </c>
      <c r="C116" t="s">
        <v>236</v>
      </c>
      <c r="D116" t="s">
        <v>654</v>
      </c>
    </row>
    <row r="117" spans="2:4" x14ac:dyDescent="0.3">
      <c r="B117" t="s">
        <v>351</v>
      </c>
      <c r="C117" t="s">
        <v>237</v>
      </c>
      <c r="D117" t="s">
        <v>655</v>
      </c>
    </row>
    <row r="118" spans="2:4" x14ac:dyDescent="0.3">
      <c r="B118" t="s">
        <v>352</v>
      </c>
      <c r="C118" t="s">
        <v>238</v>
      </c>
      <c r="D118" t="s">
        <v>656</v>
      </c>
    </row>
    <row r="119" spans="2:4" x14ac:dyDescent="0.3">
      <c r="B119" t="s">
        <v>353</v>
      </c>
      <c r="C119" t="s">
        <v>239</v>
      </c>
      <c r="D119" t="s">
        <v>657</v>
      </c>
    </row>
    <row r="120" spans="2:4" x14ac:dyDescent="0.3">
      <c r="B120" t="s">
        <v>354</v>
      </c>
      <c r="C120" t="s">
        <v>240</v>
      </c>
      <c r="D120" t="s">
        <v>658</v>
      </c>
    </row>
    <row r="121" spans="2:4" x14ac:dyDescent="0.3">
      <c r="B121" t="s">
        <v>355</v>
      </c>
      <c r="C121" t="s">
        <v>241</v>
      </c>
      <c r="D121" t="s">
        <v>659</v>
      </c>
    </row>
    <row r="122" spans="2:4" x14ac:dyDescent="0.3">
      <c r="B122" t="s">
        <v>356</v>
      </c>
      <c r="C122" t="s">
        <v>242</v>
      </c>
      <c r="D122" t="s">
        <v>660</v>
      </c>
    </row>
    <row r="123" spans="2:4" x14ac:dyDescent="0.3">
      <c r="B123" t="s">
        <v>357</v>
      </c>
      <c r="C123" t="s">
        <v>243</v>
      </c>
      <c r="D123" t="s">
        <v>661</v>
      </c>
    </row>
    <row r="124" spans="2:4" x14ac:dyDescent="0.3">
      <c r="B124" t="s">
        <v>358</v>
      </c>
      <c r="C124" t="s">
        <v>244</v>
      </c>
      <c r="D124" t="s">
        <v>662</v>
      </c>
    </row>
    <row r="125" spans="2:4" x14ac:dyDescent="0.3">
      <c r="B125" t="s">
        <v>359</v>
      </c>
      <c r="C125" t="s">
        <v>245</v>
      </c>
      <c r="D125" t="s">
        <v>663</v>
      </c>
    </row>
    <row r="126" spans="2:4" x14ac:dyDescent="0.3">
      <c r="B126" t="s">
        <v>360</v>
      </c>
      <c r="D126" t="s">
        <v>664</v>
      </c>
    </row>
    <row r="127" spans="2:4" x14ac:dyDescent="0.3">
      <c r="B127" t="s">
        <v>361</v>
      </c>
      <c r="D127" t="s">
        <v>665</v>
      </c>
    </row>
    <row r="128" spans="2:4" x14ac:dyDescent="0.3">
      <c r="B128" t="s">
        <v>362</v>
      </c>
      <c r="D128" t="s">
        <v>666</v>
      </c>
    </row>
    <row r="129" spans="2:4" x14ac:dyDescent="0.3">
      <c r="B129" t="s">
        <v>363</v>
      </c>
      <c r="D129" t="s">
        <v>667</v>
      </c>
    </row>
    <row r="130" spans="2:4" x14ac:dyDescent="0.3">
      <c r="B130" t="s">
        <v>21</v>
      </c>
      <c r="D130" t="s">
        <v>668</v>
      </c>
    </row>
    <row r="131" spans="2:4" x14ac:dyDescent="0.3">
      <c r="B131" t="s">
        <v>364</v>
      </c>
      <c r="D131" t="s">
        <v>669</v>
      </c>
    </row>
    <row r="132" spans="2:4" x14ac:dyDescent="0.3">
      <c r="B132" t="s">
        <v>365</v>
      </c>
      <c r="D132" t="s">
        <v>670</v>
      </c>
    </row>
    <row r="133" spans="2:4" x14ac:dyDescent="0.3">
      <c r="B133" t="s">
        <v>366</v>
      </c>
      <c r="D133" t="s">
        <v>671</v>
      </c>
    </row>
    <row r="134" spans="2:4" x14ac:dyDescent="0.3">
      <c r="B134" t="s">
        <v>367</v>
      </c>
      <c r="D134" t="s">
        <v>672</v>
      </c>
    </row>
    <row r="135" spans="2:4" x14ac:dyDescent="0.3">
      <c r="B135" t="s">
        <v>368</v>
      </c>
      <c r="D135" t="s">
        <v>673</v>
      </c>
    </row>
    <row r="136" spans="2:4" x14ac:dyDescent="0.3">
      <c r="B136" t="s">
        <v>369</v>
      </c>
      <c r="D136" t="s">
        <v>674</v>
      </c>
    </row>
    <row r="137" spans="2:4" x14ac:dyDescent="0.3">
      <c r="B137" t="s">
        <v>370</v>
      </c>
      <c r="D137" t="s">
        <v>675</v>
      </c>
    </row>
    <row r="138" spans="2:4" x14ac:dyDescent="0.3">
      <c r="B138" t="s">
        <v>371</v>
      </c>
      <c r="D138" t="s">
        <v>676</v>
      </c>
    </row>
    <row r="139" spans="2:4" x14ac:dyDescent="0.3">
      <c r="B139" t="s">
        <v>372</v>
      </c>
      <c r="D139" t="s">
        <v>677</v>
      </c>
    </row>
    <row r="140" spans="2:4" x14ac:dyDescent="0.3">
      <c r="B140" t="s">
        <v>373</v>
      </c>
      <c r="D140" t="s">
        <v>678</v>
      </c>
    </row>
    <row r="141" spans="2:4" x14ac:dyDescent="0.3">
      <c r="B141" t="s">
        <v>374</v>
      </c>
      <c r="D141" t="s">
        <v>679</v>
      </c>
    </row>
    <row r="142" spans="2:4" x14ac:dyDescent="0.3">
      <c r="B142" t="s">
        <v>375</v>
      </c>
      <c r="D142" t="s">
        <v>680</v>
      </c>
    </row>
    <row r="143" spans="2:4" x14ac:dyDescent="0.3">
      <c r="B143" t="s">
        <v>376</v>
      </c>
      <c r="D143" t="s">
        <v>681</v>
      </c>
    </row>
    <row r="144" spans="2:4" x14ac:dyDescent="0.3">
      <c r="B144" t="s">
        <v>377</v>
      </c>
      <c r="D144" t="s">
        <v>682</v>
      </c>
    </row>
    <row r="145" spans="2:4" x14ac:dyDescent="0.3">
      <c r="B145" t="s">
        <v>378</v>
      </c>
      <c r="D145" t="s">
        <v>683</v>
      </c>
    </row>
    <row r="146" spans="2:4" x14ac:dyDescent="0.3">
      <c r="B146" t="s">
        <v>379</v>
      </c>
      <c r="D146" t="s">
        <v>684</v>
      </c>
    </row>
    <row r="147" spans="2:4" x14ac:dyDescent="0.3">
      <c r="B147" t="s">
        <v>380</v>
      </c>
      <c r="D147" t="s">
        <v>685</v>
      </c>
    </row>
    <row r="148" spans="2:4" x14ac:dyDescent="0.3">
      <c r="B148" t="s">
        <v>381</v>
      </c>
      <c r="D148" t="s">
        <v>686</v>
      </c>
    </row>
    <row r="149" spans="2:4" x14ac:dyDescent="0.3">
      <c r="B149" t="s">
        <v>382</v>
      </c>
      <c r="D149" t="s">
        <v>687</v>
      </c>
    </row>
    <row r="150" spans="2:4" x14ac:dyDescent="0.3">
      <c r="B150" t="s">
        <v>383</v>
      </c>
      <c r="D150" t="s">
        <v>688</v>
      </c>
    </row>
    <row r="151" spans="2:4" x14ac:dyDescent="0.3">
      <c r="B151" t="s">
        <v>384</v>
      </c>
      <c r="D151" t="s">
        <v>689</v>
      </c>
    </row>
    <row r="152" spans="2:4" x14ac:dyDescent="0.3">
      <c r="B152" t="s">
        <v>385</v>
      </c>
      <c r="D152" t="s">
        <v>690</v>
      </c>
    </row>
    <row r="153" spans="2:4" x14ac:dyDescent="0.3">
      <c r="B153" t="s">
        <v>386</v>
      </c>
      <c r="D153" t="s">
        <v>691</v>
      </c>
    </row>
    <row r="154" spans="2:4" x14ac:dyDescent="0.3">
      <c r="B154" t="s">
        <v>387</v>
      </c>
      <c r="D154" t="s">
        <v>692</v>
      </c>
    </row>
    <row r="155" spans="2:4" x14ac:dyDescent="0.3">
      <c r="B155" t="s">
        <v>388</v>
      </c>
      <c r="D155" t="s">
        <v>693</v>
      </c>
    </row>
    <row r="156" spans="2:4" x14ac:dyDescent="0.3">
      <c r="B156" t="s">
        <v>389</v>
      </c>
      <c r="D156" t="s">
        <v>694</v>
      </c>
    </row>
    <row r="157" spans="2:4" x14ac:dyDescent="0.3">
      <c r="B157" t="s">
        <v>390</v>
      </c>
      <c r="D157" t="s">
        <v>695</v>
      </c>
    </row>
    <row r="158" spans="2:4" x14ac:dyDescent="0.3">
      <c r="B158" t="s">
        <v>391</v>
      </c>
      <c r="D158" t="s">
        <v>696</v>
      </c>
    </row>
    <row r="159" spans="2:4" x14ac:dyDescent="0.3">
      <c r="B159" t="s">
        <v>392</v>
      </c>
      <c r="D159" t="s">
        <v>697</v>
      </c>
    </row>
    <row r="160" spans="2:4" x14ac:dyDescent="0.3">
      <c r="B160" t="s">
        <v>393</v>
      </c>
      <c r="D160" t="s">
        <v>698</v>
      </c>
    </row>
    <row r="161" spans="2:4" x14ac:dyDescent="0.3">
      <c r="B161" t="s">
        <v>394</v>
      </c>
      <c r="D161" t="s">
        <v>699</v>
      </c>
    </row>
    <row r="162" spans="2:4" x14ac:dyDescent="0.3">
      <c r="B162" t="s">
        <v>395</v>
      </c>
      <c r="D162" t="s">
        <v>700</v>
      </c>
    </row>
    <row r="163" spans="2:4" x14ac:dyDescent="0.3">
      <c r="B163" t="s">
        <v>396</v>
      </c>
      <c r="D163" t="s">
        <v>701</v>
      </c>
    </row>
    <row r="164" spans="2:4" x14ac:dyDescent="0.3">
      <c r="B164" t="s">
        <v>397</v>
      </c>
      <c r="D164" t="s">
        <v>702</v>
      </c>
    </row>
    <row r="165" spans="2:4" x14ac:dyDescent="0.3">
      <c r="B165" t="s">
        <v>398</v>
      </c>
      <c r="D165" t="s">
        <v>703</v>
      </c>
    </row>
    <row r="166" spans="2:4" x14ac:dyDescent="0.3">
      <c r="B166" t="s">
        <v>399</v>
      </c>
      <c r="D166" t="s">
        <v>704</v>
      </c>
    </row>
    <row r="167" spans="2:4" x14ac:dyDescent="0.3">
      <c r="B167" t="s">
        <v>400</v>
      </c>
      <c r="D167" t="s">
        <v>705</v>
      </c>
    </row>
    <row r="168" spans="2:4" x14ac:dyDescent="0.3">
      <c r="B168" t="s">
        <v>29</v>
      </c>
      <c r="D168" t="s">
        <v>706</v>
      </c>
    </row>
    <row r="169" spans="2:4" x14ac:dyDescent="0.3">
      <c r="B169" t="s">
        <v>34</v>
      </c>
      <c r="D169" t="s">
        <v>707</v>
      </c>
    </row>
    <row r="170" spans="2:4" x14ac:dyDescent="0.3">
      <c r="B170" t="s">
        <v>401</v>
      </c>
      <c r="D170" t="s">
        <v>708</v>
      </c>
    </row>
    <row r="171" spans="2:4" x14ac:dyDescent="0.3">
      <c r="B171" t="s">
        <v>402</v>
      </c>
      <c r="D171" t="s">
        <v>709</v>
      </c>
    </row>
    <row r="172" spans="2:4" x14ac:dyDescent="0.3">
      <c r="B172" t="s">
        <v>403</v>
      </c>
      <c r="D172" t="s">
        <v>710</v>
      </c>
    </row>
    <row r="173" spans="2:4" x14ac:dyDescent="0.3">
      <c r="B173" t="s">
        <v>404</v>
      </c>
      <c r="D173" t="s">
        <v>711</v>
      </c>
    </row>
    <row r="174" spans="2:4" x14ac:dyDescent="0.3">
      <c r="B174" t="s">
        <v>405</v>
      </c>
      <c r="D174" t="s">
        <v>712</v>
      </c>
    </row>
    <row r="175" spans="2:4" x14ac:dyDescent="0.3">
      <c r="B175" t="s">
        <v>406</v>
      </c>
      <c r="D175" t="s">
        <v>713</v>
      </c>
    </row>
    <row r="176" spans="2:4" x14ac:dyDescent="0.3">
      <c r="B176" t="s">
        <v>407</v>
      </c>
      <c r="D176" t="s">
        <v>714</v>
      </c>
    </row>
    <row r="177" spans="2:4" x14ac:dyDescent="0.3">
      <c r="B177" t="s">
        <v>408</v>
      </c>
      <c r="D177" t="s">
        <v>715</v>
      </c>
    </row>
    <row r="178" spans="2:4" x14ac:dyDescent="0.3">
      <c r="B178" t="s">
        <v>409</v>
      </c>
      <c r="D178" t="s">
        <v>716</v>
      </c>
    </row>
    <row r="179" spans="2:4" x14ac:dyDescent="0.3">
      <c r="B179" t="s">
        <v>33</v>
      </c>
      <c r="D179" t="s">
        <v>717</v>
      </c>
    </row>
    <row r="180" spans="2:4" x14ac:dyDescent="0.3">
      <c r="B180" t="s">
        <v>410</v>
      </c>
      <c r="D180" t="s">
        <v>718</v>
      </c>
    </row>
    <row r="181" spans="2:4" x14ac:dyDescent="0.3">
      <c r="B181" t="s">
        <v>25</v>
      </c>
      <c r="D181" t="s">
        <v>719</v>
      </c>
    </row>
    <row r="182" spans="2:4" x14ac:dyDescent="0.3">
      <c r="B182" t="s">
        <v>411</v>
      </c>
      <c r="D182" t="s">
        <v>720</v>
      </c>
    </row>
    <row r="183" spans="2:4" x14ac:dyDescent="0.3">
      <c r="B183" t="s">
        <v>412</v>
      </c>
      <c r="D183" t="s">
        <v>721</v>
      </c>
    </row>
    <row r="184" spans="2:4" x14ac:dyDescent="0.3">
      <c r="B184" t="s">
        <v>413</v>
      </c>
      <c r="D184" t="s">
        <v>722</v>
      </c>
    </row>
    <row r="185" spans="2:4" x14ac:dyDescent="0.3">
      <c r="B185" t="s">
        <v>414</v>
      </c>
      <c r="D185" t="s">
        <v>723</v>
      </c>
    </row>
    <row r="186" spans="2:4" x14ac:dyDescent="0.3">
      <c r="B186" t="s">
        <v>415</v>
      </c>
      <c r="D186" t="s">
        <v>724</v>
      </c>
    </row>
    <row r="187" spans="2:4" x14ac:dyDescent="0.3">
      <c r="B187" t="s">
        <v>416</v>
      </c>
      <c r="D187" t="s">
        <v>725</v>
      </c>
    </row>
    <row r="188" spans="2:4" x14ac:dyDescent="0.3">
      <c r="B188" t="s">
        <v>417</v>
      </c>
      <c r="D188" t="s">
        <v>726</v>
      </c>
    </row>
    <row r="189" spans="2:4" x14ac:dyDescent="0.3">
      <c r="B189" t="s">
        <v>418</v>
      </c>
      <c r="D189" t="s">
        <v>727</v>
      </c>
    </row>
    <row r="190" spans="2:4" x14ac:dyDescent="0.3">
      <c r="B190" t="s">
        <v>419</v>
      </c>
      <c r="D190" t="s">
        <v>728</v>
      </c>
    </row>
    <row r="191" spans="2:4" x14ac:dyDescent="0.3">
      <c r="B191" t="s">
        <v>420</v>
      </c>
      <c r="D191" t="s">
        <v>729</v>
      </c>
    </row>
    <row r="192" spans="2:4" x14ac:dyDescent="0.3">
      <c r="B192" t="s">
        <v>421</v>
      </c>
      <c r="D192" t="s">
        <v>730</v>
      </c>
    </row>
    <row r="193" spans="2:4" x14ac:dyDescent="0.3">
      <c r="B193" t="s">
        <v>422</v>
      </c>
      <c r="D193" t="s">
        <v>731</v>
      </c>
    </row>
    <row r="194" spans="2:4" x14ac:dyDescent="0.3">
      <c r="B194" t="s">
        <v>423</v>
      </c>
      <c r="D194" t="s">
        <v>732</v>
      </c>
    </row>
    <row r="195" spans="2:4" x14ac:dyDescent="0.3">
      <c r="B195" t="s">
        <v>424</v>
      </c>
      <c r="D195" t="s">
        <v>733</v>
      </c>
    </row>
    <row r="196" spans="2:4" x14ac:dyDescent="0.3">
      <c r="B196" t="s">
        <v>425</v>
      </c>
      <c r="D196" t="s">
        <v>734</v>
      </c>
    </row>
    <row r="197" spans="2:4" x14ac:dyDescent="0.3">
      <c r="B197" t="s">
        <v>16</v>
      </c>
      <c r="D197" t="s">
        <v>735</v>
      </c>
    </row>
    <row r="198" spans="2:4" x14ac:dyDescent="0.3">
      <c r="B198" t="s">
        <v>426</v>
      </c>
      <c r="D198" t="s">
        <v>736</v>
      </c>
    </row>
    <row r="199" spans="2:4" x14ac:dyDescent="0.3">
      <c r="B199" t="s">
        <v>427</v>
      </c>
      <c r="D199" t="s">
        <v>737</v>
      </c>
    </row>
    <row r="200" spans="2:4" x14ac:dyDescent="0.3">
      <c r="B200" t="s">
        <v>428</v>
      </c>
      <c r="D200" t="s">
        <v>738</v>
      </c>
    </row>
    <row r="201" spans="2:4" x14ac:dyDescent="0.3">
      <c r="B201" t="s">
        <v>429</v>
      </c>
      <c r="D201" t="s">
        <v>739</v>
      </c>
    </row>
    <row r="202" spans="2:4" x14ac:dyDescent="0.3">
      <c r="B202" t="s">
        <v>430</v>
      </c>
      <c r="D202" t="s">
        <v>740</v>
      </c>
    </row>
    <row r="203" spans="2:4" x14ac:dyDescent="0.3">
      <c r="B203" t="s">
        <v>431</v>
      </c>
      <c r="D203" t="s">
        <v>741</v>
      </c>
    </row>
    <row r="204" spans="2:4" x14ac:dyDescent="0.3">
      <c r="B204" t="s">
        <v>432</v>
      </c>
      <c r="D204" t="s">
        <v>742</v>
      </c>
    </row>
    <row r="205" spans="2:4" x14ac:dyDescent="0.3">
      <c r="B205" t="s">
        <v>433</v>
      </c>
      <c r="D205" t="s">
        <v>743</v>
      </c>
    </row>
    <row r="206" spans="2:4" x14ac:dyDescent="0.3">
      <c r="B206" t="s">
        <v>434</v>
      </c>
      <c r="D206" t="s">
        <v>744</v>
      </c>
    </row>
    <row r="207" spans="2:4" x14ac:dyDescent="0.3">
      <c r="B207" t="s">
        <v>435</v>
      </c>
      <c r="D207" t="s">
        <v>745</v>
      </c>
    </row>
    <row r="208" spans="2:4" x14ac:dyDescent="0.3">
      <c r="B208" t="s">
        <v>436</v>
      </c>
      <c r="D208" t="s">
        <v>746</v>
      </c>
    </row>
    <row r="209" spans="2:4" x14ac:dyDescent="0.3">
      <c r="B209" t="s">
        <v>437</v>
      </c>
      <c r="D209" t="s">
        <v>747</v>
      </c>
    </row>
    <row r="210" spans="2:4" x14ac:dyDescent="0.3">
      <c r="B210" t="s">
        <v>438</v>
      </c>
      <c r="D210" t="s">
        <v>748</v>
      </c>
    </row>
    <row r="211" spans="2:4" x14ac:dyDescent="0.3">
      <c r="B211" t="s">
        <v>439</v>
      </c>
      <c r="D211" t="s">
        <v>749</v>
      </c>
    </row>
    <row r="212" spans="2:4" x14ac:dyDescent="0.3">
      <c r="B212" t="s">
        <v>440</v>
      </c>
      <c r="D212" t="s">
        <v>750</v>
      </c>
    </row>
    <row r="213" spans="2:4" x14ac:dyDescent="0.3">
      <c r="B213" t="s">
        <v>441</v>
      </c>
      <c r="D213" t="s">
        <v>751</v>
      </c>
    </row>
    <row r="214" spans="2:4" x14ac:dyDescent="0.3">
      <c r="B214" t="s">
        <v>442</v>
      </c>
      <c r="D214" t="s">
        <v>752</v>
      </c>
    </row>
    <row r="215" spans="2:4" x14ac:dyDescent="0.3">
      <c r="B215" t="s">
        <v>443</v>
      </c>
      <c r="D215" t="s">
        <v>753</v>
      </c>
    </row>
    <row r="216" spans="2:4" x14ac:dyDescent="0.3">
      <c r="B216" t="s">
        <v>444</v>
      </c>
      <c r="D216" t="s">
        <v>754</v>
      </c>
    </row>
    <row r="217" spans="2:4" x14ac:dyDescent="0.3">
      <c r="B217" t="s">
        <v>8</v>
      </c>
      <c r="D217" t="s">
        <v>755</v>
      </c>
    </row>
    <row r="218" spans="2:4" x14ac:dyDescent="0.3">
      <c r="B218" t="s">
        <v>445</v>
      </c>
      <c r="D218" t="s">
        <v>756</v>
      </c>
    </row>
    <row r="219" spans="2:4" x14ac:dyDescent="0.3">
      <c r="B219" t="s">
        <v>446</v>
      </c>
      <c r="D219" t="s">
        <v>757</v>
      </c>
    </row>
    <row r="220" spans="2:4" x14ac:dyDescent="0.3">
      <c r="B220" t="s">
        <v>447</v>
      </c>
      <c r="D220" t="s">
        <v>758</v>
      </c>
    </row>
    <row r="221" spans="2:4" x14ac:dyDescent="0.3">
      <c r="B221" t="s">
        <v>448</v>
      </c>
      <c r="D221" t="s">
        <v>759</v>
      </c>
    </row>
    <row r="222" spans="2:4" x14ac:dyDescent="0.3">
      <c r="B222" t="s">
        <v>449</v>
      </c>
      <c r="D222" t="s">
        <v>760</v>
      </c>
    </row>
    <row r="223" spans="2:4" x14ac:dyDescent="0.3">
      <c r="B223" t="s">
        <v>450</v>
      </c>
      <c r="D223" t="s">
        <v>761</v>
      </c>
    </row>
    <row r="224" spans="2:4" x14ac:dyDescent="0.3">
      <c r="B224" t="s">
        <v>451</v>
      </c>
      <c r="D224" t="s">
        <v>762</v>
      </c>
    </row>
    <row r="225" spans="2:4" x14ac:dyDescent="0.3">
      <c r="B225" t="s">
        <v>452</v>
      </c>
      <c r="D225" t="s">
        <v>763</v>
      </c>
    </row>
    <row r="226" spans="2:4" x14ac:dyDescent="0.3">
      <c r="B226" t="s">
        <v>453</v>
      </c>
      <c r="D226" t="s">
        <v>764</v>
      </c>
    </row>
    <row r="227" spans="2:4" x14ac:dyDescent="0.3">
      <c r="B227" t="s">
        <v>454</v>
      </c>
      <c r="D227" t="s">
        <v>765</v>
      </c>
    </row>
    <row r="228" spans="2:4" x14ac:dyDescent="0.3">
      <c r="B228" t="s">
        <v>455</v>
      </c>
      <c r="D228" t="s">
        <v>766</v>
      </c>
    </row>
    <row r="229" spans="2:4" x14ac:dyDescent="0.3">
      <c r="B229" t="s">
        <v>456</v>
      </c>
      <c r="D229" t="s">
        <v>767</v>
      </c>
    </row>
    <row r="230" spans="2:4" x14ac:dyDescent="0.3">
      <c r="B230" t="s">
        <v>457</v>
      </c>
      <c r="D230" t="s">
        <v>768</v>
      </c>
    </row>
    <row r="231" spans="2:4" x14ac:dyDescent="0.3">
      <c r="B231" t="s">
        <v>458</v>
      </c>
      <c r="D231" t="s">
        <v>769</v>
      </c>
    </row>
    <row r="232" spans="2:4" x14ac:dyDescent="0.3">
      <c r="B232" t="s">
        <v>459</v>
      </c>
      <c r="D232" t="s">
        <v>770</v>
      </c>
    </row>
    <row r="233" spans="2:4" x14ac:dyDescent="0.3">
      <c r="B233" t="s">
        <v>9</v>
      </c>
      <c r="D233" t="s">
        <v>771</v>
      </c>
    </row>
    <row r="234" spans="2:4" x14ac:dyDescent="0.3">
      <c r="B234" t="s">
        <v>460</v>
      </c>
      <c r="D234" t="s">
        <v>772</v>
      </c>
    </row>
    <row r="235" spans="2:4" x14ac:dyDescent="0.3">
      <c r="B235" t="s">
        <v>461</v>
      </c>
      <c r="D235" t="s">
        <v>773</v>
      </c>
    </row>
    <row r="236" spans="2:4" x14ac:dyDescent="0.3">
      <c r="B236" t="s">
        <v>462</v>
      </c>
      <c r="D236" t="s">
        <v>774</v>
      </c>
    </row>
    <row r="237" spans="2:4" x14ac:dyDescent="0.3">
      <c r="B237" t="s">
        <v>463</v>
      </c>
      <c r="D237" t="s">
        <v>775</v>
      </c>
    </row>
    <row r="238" spans="2:4" x14ac:dyDescent="0.3">
      <c r="B238" t="s">
        <v>464</v>
      </c>
      <c r="D238" t="s">
        <v>776</v>
      </c>
    </row>
    <row r="239" spans="2:4" x14ac:dyDescent="0.3">
      <c r="B239" t="s">
        <v>465</v>
      </c>
      <c r="D239" t="s">
        <v>777</v>
      </c>
    </row>
    <row r="240" spans="2:4" x14ac:dyDescent="0.3">
      <c r="B240" t="s">
        <v>466</v>
      </c>
      <c r="D240" t="s">
        <v>778</v>
      </c>
    </row>
    <row r="241" spans="2:4" x14ac:dyDescent="0.3">
      <c r="B241" t="s">
        <v>467</v>
      </c>
      <c r="D241" t="s">
        <v>779</v>
      </c>
    </row>
    <row r="242" spans="2:4" x14ac:dyDescent="0.3">
      <c r="B242" t="s">
        <v>468</v>
      </c>
      <c r="D242" t="s">
        <v>780</v>
      </c>
    </row>
    <row r="243" spans="2:4" x14ac:dyDescent="0.3">
      <c r="B243" t="s">
        <v>469</v>
      </c>
      <c r="D243" t="s">
        <v>781</v>
      </c>
    </row>
    <row r="244" spans="2:4" x14ac:dyDescent="0.3">
      <c r="B244" t="s">
        <v>470</v>
      </c>
      <c r="D244" t="s">
        <v>782</v>
      </c>
    </row>
    <row r="245" spans="2:4" x14ac:dyDescent="0.3">
      <c r="B245" t="s">
        <v>471</v>
      </c>
      <c r="D245" t="s">
        <v>783</v>
      </c>
    </row>
    <row r="246" spans="2:4" x14ac:dyDescent="0.3">
      <c r="B246" t="s">
        <v>472</v>
      </c>
      <c r="D246" t="s">
        <v>784</v>
      </c>
    </row>
    <row r="247" spans="2:4" x14ac:dyDescent="0.3">
      <c r="B247" t="s">
        <v>473</v>
      </c>
      <c r="D247" t="s">
        <v>785</v>
      </c>
    </row>
    <row r="248" spans="2:4" x14ac:dyDescent="0.3">
      <c r="B248" t="s">
        <v>474</v>
      </c>
      <c r="D248" t="s">
        <v>786</v>
      </c>
    </row>
    <row r="249" spans="2:4" x14ac:dyDescent="0.3">
      <c r="B249" t="s">
        <v>475</v>
      </c>
      <c r="D249" t="s">
        <v>787</v>
      </c>
    </row>
    <row r="250" spans="2:4" x14ac:dyDescent="0.3">
      <c r="B250" t="s">
        <v>476</v>
      </c>
      <c r="D250" t="s">
        <v>788</v>
      </c>
    </row>
    <row r="251" spans="2:4" x14ac:dyDescent="0.3">
      <c r="B251" t="s">
        <v>477</v>
      </c>
      <c r="D251" t="s">
        <v>789</v>
      </c>
    </row>
    <row r="252" spans="2:4" x14ac:dyDescent="0.3">
      <c r="B252" t="s">
        <v>478</v>
      </c>
      <c r="D252" t="s">
        <v>790</v>
      </c>
    </row>
    <row r="253" spans="2:4" x14ac:dyDescent="0.3">
      <c r="B253" t="s">
        <v>37</v>
      </c>
      <c r="D253" t="s">
        <v>791</v>
      </c>
    </row>
    <row r="254" spans="2:4" x14ac:dyDescent="0.3">
      <c r="B254" t="s">
        <v>479</v>
      </c>
      <c r="D254" t="s">
        <v>792</v>
      </c>
    </row>
    <row r="255" spans="2:4" x14ac:dyDescent="0.3">
      <c r="B255" t="s">
        <v>480</v>
      </c>
      <c r="D255" t="s">
        <v>793</v>
      </c>
    </row>
    <row r="256" spans="2:4" x14ac:dyDescent="0.3">
      <c r="B256" t="s">
        <v>481</v>
      </c>
      <c r="D256" t="s">
        <v>794</v>
      </c>
    </row>
    <row r="257" spans="2:4" x14ac:dyDescent="0.3">
      <c r="B257" t="s">
        <v>482</v>
      </c>
      <c r="D257" t="s">
        <v>795</v>
      </c>
    </row>
    <row r="258" spans="2:4" x14ac:dyDescent="0.3">
      <c r="B258" t="s">
        <v>483</v>
      </c>
      <c r="D258" t="s">
        <v>796</v>
      </c>
    </row>
    <row r="259" spans="2:4" x14ac:dyDescent="0.3">
      <c r="B259" t="s">
        <v>484</v>
      </c>
      <c r="D259" t="s">
        <v>797</v>
      </c>
    </row>
    <row r="260" spans="2:4" x14ac:dyDescent="0.3">
      <c r="B260" t="s">
        <v>485</v>
      </c>
      <c r="D260" t="s">
        <v>798</v>
      </c>
    </row>
    <row r="261" spans="2:4" x14ac:dyDescent="0.3">
      <c r="B261" t="s">
        <v>486</v>
      </c>
      <c r="D261" t="s">
        <v>799</v>
      </c>
    </row>
    <row r="262" spans="2:4" x14ac:dyDescent="0.3">
      <c r="B262" t="s">
        <v>487</v>
      </c>
      <c r="D262" t="s">
        <v>800</v>
      </c>
    </row>
    <row r="263" spans="2:4" x14ac:dyDescent="0.3">
      <c r="B263" t="s">
        <v>488</v>
      </c>
      <c r="D263" t="s">
        <v>801</v>
      </c>
    </row>
    <row r="264" spans="2:4" x14ac:dyDescent="0.3">
      <c r="B264" t="s">
        <v>27</v>
      </c>
      <c r="D264" t="s">
        <v>802</v>
      </c>
    </row>
    <row r="265" spans="2:4" x14ac:dyDescent="0.3">
      <c r="B265" t="s">
        <v>489</v>
      </c>
      <c r="D265" t="s">
        <v>803</v>
      </c>
    </row>
    <row r="266" spans="2:4" x14ac:dyDescent="0.3">
      <c r="B266" t="s">
        <v>490</v>
      </c>
      <c r="D266" t="s">
        <v>804</v>
      </c>
    </row>
    <row r="267" spans="2:4" x14ac:dyDescent="0.3">
      <c r="B267" t="s">
        <v>491</v>
      </c>
      <c r="D267" t="s">
        <v>805</v>
      </c>
    </row>
    <row r="268" spans="2:4" x14ac:dyDescent="0.3">
      <c r="B268" t="s">
        <v>492</v>
      </c>
      <c r="D268" t="s">
        <v>806</v>
      </c>
    </row>
    <row r="269" spans="2:4" x14ac:dyDescent="0.3">
      <c r="B269" t="s">
        <v>493</v>
      </c>
      <c r="D269" t="s">
        <v>807</v>
      </c>
    </row>
    <row r="270" spans="2:4" x14ac:dyDescent="0.3">
      <c r="B270" t="s">
        <v>494</v>
      </c>
      <c r="D270" t="s">
        <v>808</v>
      </c>
    </row>
    <row r="271" spans="2:4" x14ac:dyDescent="0.3">
      <c r="B271" t="s">
        <v>495</v>
      </c>
      <c r="D271" t="s">
        <v>809</v>
      </c>
    </row>
    <row r="272" spans="2:4" x14ac:dyDescent="0.3">
      <c r="B272" t="s">
        <v>496</v>
      </c>
      <c r="D272" t="s">
        <v>810</v>
      </c>
    </row>
    <row r="273" spans="2:4" x14ac:dyDescent="0.3">
      <c r="B273" t="s">
        <v>26</v>
      </c>
      <c r="D273" t="s">
        <v>811</v>
      </c>
    </row>
    <row r="274" spans="2:4" x14ac:dyDescent="0.3">
      <c r="B274" t="s">
        <v>31</v>
      </c>
      <c r="D274" t="s">
        <v>812</v>
      </c>
    </row>
    <row r="275" spans="2:4" x14ac:dyDescent="0.3">
      <c r="B275" t="s">
        <v>497</v>
      </c>
      <c r="D275" t="s">
        <v>813</v>
      </c>
    </row>
    <row r="276" spans="2:4" x14ac:dyDescent="0.3">
      <c r="B276" t="s">
        <v>498</v>
      </c>
      <c r="D276" t="s">
        <v>814</v>
      </c>
    </row>
    <row r="277" spans="2:4" x14ac:dyDescent="0.3">
      <c r="B277" t="s">
        <v>499</v>
      </c>
      <c r="D277" t="s">
        <v>815</v>
      </c>
    </row>
    <row r="278" spans="2:4" x14ac:dyDescent="0.3">
      <c r="B278" t="s">
        <v>500</v>
      </c>
      <c r="D278" t="s">
        <v>816</v>
      </c>
    </row>
    <row r="279" spans="2:4" x14ac:dyDescent="0.3">
      <c r="B279" t="s">
        <v>501</v>
      </c>
      <c r="D279" t="s">
        <v>817</v>
      </c>
    </row>
    <row r="280" spans="2:4" x14ac:dyDescent="0.3">
      <c r="B280" t="s">
        <v>502</v>
      </c>
      <c r="D280" t="s">
        <v>818</v>
      </c>
    </row>
    <row r="281" spans="2:4" x14ac:dyDescent="0.3">
      <c r="B281" t="s">
        <v>503</v>
      </c>
      <c r="D281" t="s">
        <v>819</v>
      </c>
    </row>
    <row r="282" spans="2:4" x14ac:dyDescent="0.3">
      <c r="B282" t="s">
        <v>504</v>
      </c>
      <c r="D282" t="s">
        <v>820</v>
      </c>
    </row>
    <row r="283" spans="2:4" x14ac:dyDescent="0.3">
      <c r="B283" t="s">
        <v>505</v>
      </c>
      <c r="D283" t="s">
        <v>821</v>
      </c>
    </row>
    <row r="284" spans="2:4" x14ac:dyDescent="0.3">
      <c r="B284" t="s">
        <v>506</v>
      </c>
      <c r="D284" t="s">
        <v>822</v>
      </c>
    </row>
    <row r="285" spans="2:4" x14ac:dyDescent="0.3">
      <c r="B285" t="s">
        <v>507</v>
      </c>
      <c r="D285" t="s">
        <v>823</v>
      </c>
    </row>
    <row r="286" spans="2:4" x14ac:dyDescent="0.3">
      <c r="B286" t="s">
        <v>508</v>
      </c>
      <c r="D286" t="s">
        <v>824</v>
      </c>
    </row>
    <row r="287" spans="2:4" x14ac:dyDescent="0.3">
      <c r="B287" t="s">
        <v>509</v>
      </c>
      <c r="D287" t="s">
        <v>825</v>
      </c>
    </row>
    <row r="288" spans="2:4" x14ac:dyDescent="0.3">
      <c r="B288" t="s">
        <v>510</v>
      </c>
      <c r="D288" t="s">
        <v>826</v>
      </c>
    </row>
    <row r="289" spans="2:4" x14ac:dyDescent="0.3">
      <c r="B289" t="s">
        <v>511</v>
      </c>
      <c r="D289" t="s">
        <v>827</v>
      </c>
    </row>
    <row r="290" spans="2:4" x14ac:dyDescent="0.3">
      <c r="B290" t="s">
        <v>512</v>
      </c>
      <c r="D290" t="s">
        <v>828</v>
      </c>
    </row>
    <row r="291" spans="2:4" x14ac:dyDescent="0.3">
      <c r="B291" t="s">
        <v>513</v>
      </c>
      <c r="D291" t="s">
        <v>829</v>
      </c>
    </row>
    <row r="292" spans="2:4" x14ac:dyDescent="0.3">
      <c r="B292" t="s">
        <v>514</v>
      </c>
      <c r="D292" t="s">
        <v>830</v>
      </c>
    </row>
    <row r="293" spans="2:4" x14ac:dyDescent="0.3">
      <c r="B293" t="s">
        <v>515</v>
      </c>
      <c r="D293" t="s">
        <v>831</v>
      </c>
    </row>
    <row r="294" spans="2:4" x14ac:dyDescent="0.3">
      <c r="B294" t="s">
        <v>516</v>
      </c>
      <c r="D294" t="s">
        <v>832</v>
      </c>
    </row>
    <row r="295" spans="2:4" x14ac:dyDescent="0.3">
      <c r="B295" t="s">
        <v>517</v>
      </c>
      <c r="D295" t="s">
        <v>833</v>
      </c>
    </row>
    <row r="296" spans="2:4" x14ac:dyDescent="0.3">
      <c r="B296" t="s">
        <v>518</v>
      </c>
      <c r="D296" t="s">
        <v>834</v>
      </c>
    </row>
    <row r="297" spans="2:4" x14ac:dyDescent="0.3">
      <c r="B297" t="s">
        <v>519</v>
      </c>
      <c r="D297" t="s">
        <v>835</v>
      </c>
    </row>
    <row r="298" spans="2:4" x14ac:dyDescent="0.3">
      <c r="B298" t="s">
        <v>520</v>
      </c>
      <c r="D298" t="s">
        <v>836</v>
      </c>
    </row>
    <row r="299" spans="2:4" x14ac:dyDescent="0.3">
      <c r="B299" t="s">
        <v>521</v>
      </c>
      <c r="D299" t="s">
        <v>837</v>
      </c>
    </row>
    <row r="300" spans="2:4" x14ac:dyDescent="0.3">
      <c r="B300" t="s">
        <v>19</v>
      </c>
      <c r="D300" t="s">
        <v>838</v>
      </c>
    </row>
    <row r="301" spans="2:4" x14ac:dyDescent="0.3">
      <c r="B301" t="s">
        <v>522</v>
      </c>
      <c r="D301" t="s">
        <v>839</v>
      </c>
    </row>
    <row r="302" spans="2:4" x14ac:dyDescent="0.3">
      <c r="B302" t="s">
        <v>523</v>
      </c>
      <c r="D302" t="s">
        <v>840</v>
      </c>
    </row>
    <row r="303" spans="2:4" x14ac:dyDescent="0.3">
      <c r="B303" t="s">
        <v>524</v>
      </c>
      <c r="D303" t="s">
        <v>841</v>
      </c>
    </row>
    <row r="304" spans="2:4" x14ac:dyDescent="0.3">
      <c r="B304" t="s">
        <v>525</v>
      </c>
      <c r="D304" t="s">
        <v>842</v>
      </c>
    </row>
    <row r="305" spans="2:4" x14ac:dyDescent="0.3">
      <c r="B305" t="s">
        <v>526</v>
      </c>
      <c r="D305" t="s">
        <v>843</v>
      </c>
    </row>
    <row r="306" spans="2:4" x14ac:dyDescent="0.3">
      <c r="B306" t="s">
        <v>527</v>
      </c>
    </row>
    <row r="307" spans="2:4" x14ac:dyDescent="0.3">
      <c r="B307" t="s">
        <v>528</v>
      </c>
    </row>
    <row r="308" spans="2:4" x14ac:dyDescent="0.3">
      <c r="B308" t="s">
        <v>529</v>
      </c>
    </row>
    <row r="309" spans="2:4" x14ac:dyDescent="0.3">
      <c r="B309" t="s">
        <v>530</v>
      </c>
    </row>
    <row r="310" spans="2:4" x14ac:dyDescent="0.3">
      <c r="B310" t="s">
        <v>531</v>
      </c>
    </row>
    <row r="311" spans="2:4" x14ac:dyDescent="0.3">
      <c r="B311" t="s">
        <v>532</v>
      </c>
    </row>
    <row r="312" spans="2:4" x14ac:dyDescent="0.3">
      <c r="B312" t="s">
        <v>533</v>
      </c>
    </row>
    <row r="313" spans="2:4" x14ac:dyDescent="0.3">
      <c r="B313" t="s">
        <v>534</v>
      </c>
    </row>
    <row r="314" spans="2:4" x14ac:dyDescent="0.3">
      <c r="B314" t="s">
        <v>535</v>
      </c>
    </row>
    <row r="315" spans="2:4" x14ac:dyDescent="0.3">
      <c r="B315" t="s">
        <v>536</v>
      </c>
    </row>
    <row r="316" spans="2:4" x14ac:dyDescent="0.3">
      <c r="B316" t="s">
        <v>537</v>
      </c>
    </row>
    <row r="317" spans="2:4" x14ac:dyDescent="0.3">
      <c r="B317" t="s">
        <v>538</v>
      </c>
    </row>
    <row r="318" spans="2:4" x14ac:dyDescent="0.3">
      <c r="B318" t="s">
        <v>539</v>
      </c>
    </row>
  </sheetData>
  <autoFilter ref="A1:D1" xr:uid="{E2DB72C0-4B43-43D5-92BA-46EE0F921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Ameo</vt:lpstr>
      <vt:lpstr>Acción</vt:lpstr>
      <vt:lpstr>Cedear</vt:lpstr>
      <vt:lpstr>Bonos</vt:lpstr>
      <vt:lpstr>Datos</vt:lpstr>
      <vt:lpstr>CCL</vt:lpstr>
      <vt:lpstr>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2025-03-28T17:51:53Z</dcterms:modified>
</cp:coreProperties>
</file>