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ers\ok025980\Documents\Klusterointi\"/>
    </mc:Choice>
  </mc:AlternateContent>
  <xr:revisionPtr revIDLastSave="0" documentId="13_ncr:1_{AB785B70-69A9-4D6A-851C-62E21CBA90BF}" xr6:coauthVersionLast="47" xr6:coauthVersionMax="47" xr10:uidLastSave="{00000000-0000-0000-0000-000000000000}"/>
  <bookViews>
    <workbookView xWindow="-120" yWindow="-120" windowWidth="29040" windowHeight="15840" activeTab="1" xr2:uid="{6D144041-135C-4040-A1A6-89F32C8228D5}"/>
  </bookViews>
  <sheets>
    <sheet name="Taul1" sheetId="1" r:id="rId1"/>
    <sheet name="Taul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2" l="1"/>
  <c r="B68" i="2"/>
  <c r="C67" i="2"/>
  <c r="B67" i="2"/>
  <c r="B73" i="2" s="1"/>
  <c r="C43" i="2"/>
  <c r="B43" i="2"/>
  <c r="C42" i="2"/>
  <c r="B42" i="2"/>
  <c r="C43" i="1"/>
  <c r="B43" i="1"/>
  <c r="C22" i="1"/>
  <c r="B22" i="1"/>
  <c r="B24" i="2"/>
  <c r="C23" i="2"/>
  <c r="B23" i="2"/>
  <c r="C22" i="2"/>
  <c r="B22" i="2"/>
  <c r="B24" i="1"/>
  <c r="C73" i="2"/>
  <c r="C25" i="2"/>
  <c r="B25" i="2"/>
  <c r="C24" i="2"/>
  <c r="C68" i="1"/>
  <c r="C67" i="1"/>
  <c r="B68" i="1"/>
  <c r="B67" i="1"/>
  <c r="B73" i="1" s="1"/>
  <c r="B48" i="1"/>
  <c r="B47" i="1"/>
  <c r="B46" i="1"/>
  <c r="B45" i="1"/>
  <c r="C25" i="1"/>
  <c r="C23" i="1"/>
  <c r="C24" i="1"/>
  <c r="B25" i="1"/>
  <c r="B23" i="1"/>
  <c r="C48" i="2" l="1"/>
  <c r="B47" i="2"/>
  <c r="B45" i="2"/>
  <c r="B48" i="2"/>
  <c r="B46" i="2"/>
  <c r="B70" i="2"/>
  <c r="B72" i="2"/>
  <c r="C45" i="2"/>
  <c r="C47" i="2"/>
  <c r="C70" i="2"/>
  <c r="C72" i="2"/>
  <c r="B71" i="2"/>
  <c r="C46" i="2"/>
  <c r="C71" i="2"/>
  <c r="C46" i="1"/>
  <c r="C72" i="1"/>
  <c r="C70" i="1"/>
  <c r="B70" i="1"/>
  <c r="B71" i="1"/>
  <c r="C45" i="1"/>
  <c r="C47" i="1"/>
  <c r="C71" i="1"/>
  <c r="C73" i="1"/>
  <c r="B72" i="1"/>
  <c r="C48" i="1"/>
</calcChain>
</file>

<file path=xl/sharedStrings.xml><?xml version="1.0" encoding="utf-8"?>
<sst xmlns="http://schemas.openxmlformats.org/spreadsheetml/2006/main" count="127" uniqueCount="36">
  <si>
    <t>https://trepo.tuni.fi/bitstream/handle/10024/121055/PeltonenAnni.pdf?sequence=2</t>
  </si>
  <si>
    <t>Määritä klusterit</t>
  </si>
  <si>
    <t>1. alkupisteet on annettu</t>
  </si>
  <si>
    <t>2. Klusterien määräksi päätetty 2</t>
  </si>
  <si>
    <t>3. Valittu 2 centroidia</t>
  </si>
  <si>
    <t>4. ensimmäiset etäisyydet on laskettu</t>
  </si>
  <si>
    <t>5. pisteet on jaettu siihen klusteriin, joka on niitä lähempänä</t>
  </si>
  <si>
    <t>6. Jatka iterointia niin kauan kunnes määritetyt klusterit eivät muutu</t>
  </si>
  <si>
    <t>1. vaihe</t>
  </si>
  <si>
    <t>datapisteet</t>
  </si>
  <si>
    <t>x</t>
  </si>
  <si>
    <t>y</t>
  </si>
  <si>
    <t>xy1</t>
  </si>
  <si>
    <t>xy2</t>
  </si>
  <si>
    <t>xy3</t>
  </si>
  <si>
    <t>xy4</t>
  </si>
  <si>
    <t>päätetyt centroidit</t>
  </si>
  <si>
    <t>c1</t>
  </si>
  <si>
    <t>c2</t>
  </si>
  <si>
    <t>lasketut etäisyydet 1</t>
  </si>
  <si>
    <t>määritetyt klusterit</t>
  </si>
  <si>
    <t>klusteri1</t>
  </si>
  <si>
    <t>klusteri2</t>
  </si>
  <si>
    <t>2. vaihe</t>
  </si>
  <si>
    <t>lasketut centroidit</t>
  </si>
  <si>
    <t>c1_2</t>
  </si>
  <si>
    <t>c2_2</t>
  </si>
  <si>
    <t>lasketut etäisyydet 2</t>
  </si>
  <si>
    <t>määritetyt klusterit 2</t>
  </si>
  <si>
    <t>3.vaihe</t>
  </si>
  <si>
    <t>lasketut centroidit 2</t>
  </si>
  <si>
    <t>lasketut etäisyydet 3</t>
  </si>
  <si>
    <t>Johtopäätös: huomataan,että kolmannen vaiheen jälkeen pisteiden sijainnit ovat samat kuin vaiheessa kaksi ja päätetään iterointi tähän.</t>
  </si>
  <si>
    <t>Kolmannessa vaiheessa myös centroidit asettuvat datapisteiden väliin.</t>
  </si>
  <si>
    <t>määritetyt klusterit*</t>
  </si>
  <si>
    <t>* rivien vertailu, 1 sille puolelle, joka on pienempi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</si>
</sst>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2" fillId="0" borderId="0" xfId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3" fillId="0" borderId="0" xfId="0" applyFont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Datapisteet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Taul1!$B$13:$B$16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Taul1!$C$13:$C$16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A-49B7-A704-BB6AB1E1B6A0}"/>
            </c:ext>
          </c:extLst>
        </c:ser>
        <c:ser>
          <c:idx val="1"/>
          <c:order val="1"/>
          <c:tx>
            <c:v>centroidit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Taul1!$B$19:$B$20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Taul1!$C$19:$C$20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A-49B7-A704-BB6AB1E1B6A0}"/>
            </c:ext>
          </c:extLst>
        </c:ser>
        <c:ser>
          <c:idx val="2"/>
          <c:order val="2"/>
          <c:tx>
            <c:v>lasketut etäisyydet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Taul1!$B$22:$B$25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 formatCode="0.00">
                  <c:v>3.6055512754639891</c:v>
                </c:pt>
                <c:pt idx="3" formatCode="0.00">
                  <c:v>5</c:v>
                </c:pt>
              </c:numCache>
            </c:numRef>
          </c:xVal>
          <c:yVal>
            <c:numRef>
              <c:f>Taul1!$C$22:$C$25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 formatCode="0.00">
                  <c:v>2.8284271247461903</c:v>
                </c:pt>
                <c:pt idx="3" formatCode="0.00">
                  <c:v>4.2426406871192848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A-49B7-A704-BB6AB1E1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53519"/>
        <c:axId val="35683382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lasketut centroidi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i-FI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Taul1!$B$43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2.6666666666666665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Taul1!$C$43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3.6666666666666665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98E-48E9-B918-DF1B4E14F361}"/>
                  </c:ext>
                </c:extLst>
              </c15:ser>
            </c15:filteredScatterSeries>
          </c:ext>
        </c:extLst>
      </c:scatterChart>
      <c:valAx>
        <c:axId val="3613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56833823"/>
        <c:crosses val="autoZero"/>
        <c:crossBetween val="midCat"/>
      </c:valAx>
      <c:valAx>
        <c:axId val="356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13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Datapisteet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Taul2!$B$13:$B$16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Taul2!$C$13:$C$16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D-49B1-A1A5-91BCC372A6D2}"/>
            </c:ext>
          </c:extLst>
        </c:ser>
        <c:ser>
          <c:idx val="1"/>
          <c:order val="1"/>
          <c:tx>
            <c:v>lasketut cetroidit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Taul2!$B$42:$B$43</c:f>
              <c:numCache>
                <c:formatCode>0.00</c:formatCode>
                <c:ptCount val="2"/>
                <c:pt idx="0" formatCode="General">
                  <c:v>2</c:v>
                </c:pt>
                <c:pt idx="1">
                  <c:v>4</c:v>
                </c:pt>
              </c:numCache>
            </c:numRef>
          </c:xVal>
          <c:yVal>
            <c:numRef>
              <c:f>Taul2!$C$42:$C$43</c:f>
              <c:numCache>
                <c:formatCode>0.00</c:formatCode>
                <c:ptCount val="2"/>
                <c:pt idx="0" formatCode="General">
                  <c:v>5.333333333333333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D-49B1-A1A5-91BCC372A6D2}"/>
            </c:ext>
          </c:extLst>
        </c:ser>
        <c:ser>
          <c:idx val="2"/>
          <c:order val="2"/>
          <c:tx>
            <c:v>lasketut etäisyydet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Taul2!$B$45:$B$48</c:f>
              <c:numCache>
                <c:formatCode>General</c:formatCode>
                <c:ptCount val="4"/>
                <c:pt idx="0">
                  <c:v>3.8873012632302002</c:v>
                </c:pt>
                <c:pt idx="1">
                  <c:v>3.4801021696368499</c:v>
                </c:pt>
                <c:pt idx="2" formatCode="0.00">
                  <c:v>1.6666666666666663</c:v>
                </c:pt>
                <c:pt idx="3" formatCode="0.00">
                  <c:v>2.0275875100994063</c:v>
                </c:pt>
              </c:numCache>
            </c:numRef>
          </c:xVal>
          <c:yVal>
            <c:numRef>
              <c:f>Taul2!$C$45:$C$48</c:f>
              <c:numCache>
                <c:formatCode>General</c:formatCode>
                <c:ptCount val="4"/>
                <c:pt idx="0">
                  <c:v>5</c:v>
                </c:pt>
                <c:pt idx="1">
                  <c:v>4.2426406871192848</c:v>
                </c:pt>
                <c:pt idx="2" formatCode="0.00">
                  <c:v>1.4142135623730951</c:v>
                </c:pt>
                <c:pt idx="3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D-49B1-A1A5-91BCC372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53519"/>
        <c:axId val="356833823"/>
      </c:scatterChart>
      <c:valAx>
        <c:axId val="3613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56833823"/>
        <c:crosses val="autoZero"/>
        <c:crossBetween val="midCat"/>
      </c:valAx>
      <c:valAx>
        <c:axId val="356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13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Taul2!$B$50</c:f>
              <c:strCache>
                <c:ptCount val="1"/>
                <c:pt idx="0">
                  <c:v>klusteri1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Taul2!$B$51:$B$54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A-44EF-8EA7-CD3EDFE236DE}"/>
            </c:ext>
          </c:extLst>
        </c:ser>
        <c:ser>
          <c:idx val="1"/>
          <c:order val="1"/>
          <c:tx>
            <c:strRef>
              <c:f>Taul2!$C$50</c:f>
              <c:strCache>
                <c:ptCount val="1"/>
                <c:pt idx="0">
                  <c:v>klusteri2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Taul2!$C$51:$C$54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A-44EF-8EA7-CD3EDFE2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57823"/>
        <c:axId val="1809009615"/>
      </c:areaChart>
      <c:catAx>
        <c:axId val="906657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09009615"/>
        <c:crosses val="autoZero"/>
        <c:auto val="1"/>
        <c:lblAlgn val="ctr"/>
        <c:lblOffset val="100"/>
        <c:noMultiLvlLbl val="0"/>
      </c:catAx>
      <c:valAx>
        <c:axId val="18090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665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Datapisteet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Taul2!$B$61:$B$64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Taul2!$C$61:$C$64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4-44F4-BBE3-13F9464644A6}"/>
            </c:ext>
          </c:extLst>
        </c:ser>
        <c:ser>
          <c:idx val="1"/>
          <c:order val="1"/>
          <c:tx>
            <c:v>Lasketut centroidit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Taul2!$B$67:$B$68</c:f>
              <c:numCache>
                <c:formatCode>General</c:formatCode>
                <c:ptCount val="2"/>
                <c:pt idx="0">
                  <c:v>0.5</c:v>
                </c:pt>
                <c:pt idx="1">
                  <c:v>3.5</c:v>
                </c:pt>
              </c:numCache>
            </c:numRef>
          </c:xVal>
          <c:yVal>
            <c:numRef>
              <c:f>Taul2!$C$67:$C$68</c:f>
              <c:numCache>
                <c:formatCode>General</c:formatCode>
                <c:ptCount val="2"/>
                <c:pt idx="0">
                  <c:v>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4-44F4-BBE3-13F9464644A6}"/>
            </c:ext>
          </c:extLst>
        </c:ser>
        <c:ser>
          <c:idx val="2"/>
          <c:order val="2"/>
          <c:tx>
            <c:v>Lasketut etäisyydet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Taul2!$B$70:$B$73</c:f>
              <c:numCache>
                <c:formatCode>0.00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3.2015621187164243</c:v>
                </c:pt>
                <c:pt idx="3">
                  <c:v>4.6097722286464435</c:v>
                </c:pt>
              </c:numCache>
            </c:numRef>
          </c:xVal>
          <c:yVal>
            <c:numRef>
              <c:f>Taul2!$C$70:$C$73</c:f>
              <c:numCache>
                <c:formatCode>0.00</c:formatCode>
                <c:ptCount val="4"/>
                <c:pt idx="0">
                  <c:v>4.3011626335213133</c:v>
                </c:pt>
                <c:pt idx="1">
                  <c:v>3.5355339059327378</c:v>
                </c:pt>
                <c:pt idx="2">
                  <c:v>0.70710678118654757</c:v>
                </c:pt>
                <c:pt idx="3">
                  <c:v>0.70710678118654757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4-44F4-BBE3-13F94646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78975"/>
        <c:axId val="1122796783"/>
      </c:scatterChart>
      <c:valAx>
        <c:axId val="112487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22796783"/>
        <c:crosses val="autoZero"/>
        <c:crossBetween val="midCat"/>
      </c:valAx>
      <c:valAx>
        <c:axId val="11227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2487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Taul2!$B$75</c:f>
              <c:strCache>
                <c:ptCount val="1"/>
                <c:pt idx="0">
                  <c:v>klusteri1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Taul2!$B$76:$B$79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1-43F8-9373-23F05195071B}"/>
            </c:ext>
          </c:extLst>
        </c:ser>
        <c:ser>
          <c:idx val="1"/>
          <c:order val="1"/>
          <c:tx>
            <c:strRef>
              <c:f>Taul2!$C$75</c:f>
              <c:strCache>
                <c:ptCount val="1"/>
                <c:pt idx="0">
                  <c:v>klusteri2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Taul2!$C$76:$C$79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1-43F8-9373-23F051950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12336"/>
        <c:axId val="984913551"/>
      </c:areaChart>
      <c:catAx>
        <c:axId val="434012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4913551"/>
        <c:crosses val="autoZero"/>
        <c:auto val="1"/>
        <c:lblAlgn val="ctr"/>
        <c:lblOffset val="100"/>
        <c:noMultiLvlLbl val="0"/>
      </c:catAx>
      <c:valAx>
        <c:axId val="9849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401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Taul1!$C$88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Taul1!$B$89:$B$92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Taul1!$C$89:$C$92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D-4DA2-B88F-1002D4DE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14719"/>
        <c:axId val="892693455"/>
      </c:scatterChart>
      <c:valAx>
        <c:axId val="11357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92693455"/>
        <c:crosses val="autoZero"/>
        <c:crossBetween val="midCat"/>
      </c:valAx>
      <c:valAx>
        <c:axId val="8926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571471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Taul1!$B$27</c:f>
              <c:strCache>
                <c:ptCount val="1"/>
                <c:pt idx="0">
                  <c:v>klusteri1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Taul1!$B$28:$B$31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0-4EA8-AAFE-71F5623849D7}"/>
            </c:ext>
          </c:extLst>
        </c:ser>
        <c:ser>
          <c:idx val="1"/>
          <c:order val="1"/>
          <c:tx>
            <c:strRef>
              <c:f>Taul1!$C$27</c:f>
              <c:strCache>
                <c:ptCount val="1"/>
                <c:pt idx="0">
                  <c:v>klusteri2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Taul1!$C$28:$C$31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0-4EA8-AAFE-71F56238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51008"/>
        <c:axId val="370417519"/>
      </c:areaChart>
      <c:catAx>
        <c:axId val="190265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0417519"/>
        <c:crosses val="autoZero"/>
        <c:auto val="1"/>
        <c:lblAlgn val="ctr"/>
        <c:lblOffset val="100"/>
        <c:noMultiLvlLbl val="0"/>
      </c:catAx>
      <c:valAx>
        <c:axId val="3704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265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Datapisteet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Taul1!$B$13:$B$16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Taul1!$C$13:$C$16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F-4A5F-989D-F198661550FF}"/>
            </c:ext>
          </c:extLst>
        </c:ser>
        <c:ser>
          <c:idx val="1"/>
          <c:order val="1"/>
          <c:tx>
            <c:v>lasketut cetroidit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Taul1!$B$42:$B$43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2.6666666666666665</c:v>
                </c:pt>
              </c:numCache>
            </c:numRef>
          </c:xVal>
          <c:yVal>
            <c:numRef>
              <c:f>Taul1!$C$42:$C$43</c:f>
              <c:numCache>
                <c:formatCode>0.00</c:formatCode>
                <c:ptCount val="2"/>
                <c:pt idx="0" formatCode="General">
                  <c:v>2</c:v>
                </c:pt>
                <c:pt idx="1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F-4A5F-989D-F198661550FF}"/>
            </c:ext>
          </c:extLst>
        </c:ser>
        <c:ser>
          <c:idx val="2"/>
          <c:order val="2"/>
          <c:tx>
            <c:v>lasketut etäisyydet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Taul1!$B$45:$B$48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 formatCode="0.00">
                  <c:v>3.6055512754639891</c:v>
                </c:pt>
                <c:pt idx="3" formatCode="0.00">
                  <c:v>5</c:v>
                </c:pt>
              </c:numCache>
            </c:numRef>
          </c:xVal>
          <c:yVal>
            <c:numRef>
              <c:f>Taul1!$C$45:$C$48</c:f>
              <c:numCache>
                <c:formatCode>General</c:formatCode>
                <c:ptCount val="4"/>
                <c:pt idx="0">
                  <c:v>3.1446603773522011</c:v>
                </c:pt>
                <c:pt idx="1">
                  <c:v>2.3570226039551581</c:v>
                </c:pt>
                <c:pt idx="2" formatCode="0.00">
                  <c:v>0.4714045207910319</c:v>
                </c:pt>
                <c:pt idx="3" formatCode="0.00">
                  <c:v>1.8856180831641269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F-4A5F-989D-F1986615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53519"/>
        <c:axId val="356833823"/>
      </c:scatterChart>
      <c:valAx>
        <c:axId val="3613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56833823"/>
        <c:crosses val="autoZero"/>
        <c:crossBetween val="midCat"/>
      </c:valAx>
      <c:valAx>
        <c:axId val="356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13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Taul1!$B$50</c:f>
              <c:strCache>
                <c:ptCount val="1"/>
                <c:pt idx="0">
                  <c:v>klusteri1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Taul1!$B$51:$B$54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A-47D9-BCB1-9D6FCDD94E15}"/>
            </c:ext>
          </c:extLst>
        </c:ser>
        <c:ser>
          <c:idx val="1"/>
          <c:order val="1"/>
          <c:tx>
            <c:strRef>
              <c:f>Taul1!$C$50</c:f>
              <c:strCache>
                <c:ptCount val="1"/>
                <c:pt idx="0">
                  <c:v>klusteri2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Taul1!$C$51:$C$54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A-47D9-BCB1-9D6FCDD9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57823"/>
        <c:axId val="1809009615"/>
      </c:areaChart>
      <c:catAx>
        <c:axId val="906657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09009615"/>
        <c:crosses val="autoZero"/>
        <c:auto val="1"/>
        <c:lblAlgn val="ctr"/>
        <c:lblOffset val="100"/>
        <c:noMultiLvlLbl val="0"/>
      </c:catAx>
      <c:valAx>
        <c:axId val="18090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665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Datapisteet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Taul1!$B$61:$B$64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Taul1!$C$61:$C$64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9-409B-995F-41A8BE215F45}"/>
            </c:ext>
          </c:extLst>
        </c:ser>
        <c:ser>
          <c:idx val="1"/>
          <c:order val="1"/>
          <c:tx>
            <c:v>Lasketut centroidit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Taul1!$B$67:$B$68</c:f>
              <c:numCache>
                <c:formatCode>General</c:formatCode>
                <c:ptCount val="2"/>
                <c:pt idx="0">
                  <c:v>0.5</c:v>
                </c:pt>
                <c:pt idx="1">
                  <c:v>3.5</c:v>
                </c:pt>
              </c:numCache>
            </c:numRef>
          </c:xVal>
          <c:yVal>
            <c:numRef>
              <c:f>Taul1!$C$67:$C$68</c:f>
              <c:numCache>
                <c:formatCode>General</c:formatCode>
                <c:ptCount val="2"/>
                <c:pt idx="0">
                  <c:v>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9-409B-995F-41A8BE215F45}"/>
            </c:ext>
          </c:extLst>
        </c:ser>
        <c:ser>
          <c:idx val="2"/>
          <c:order val="2"/>
          <c:tx>
            <c:v>Lasketut etäisyydet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Taul1!$B$70:$B$73</c:f>
              <c:numCache>
                <c:formatCode>0.00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3.2015621187164243</c:v>
                </c:pt>
                <c:pt idx="3">
                  <c:v>4.6097722286464435</c:v>
                </c:pt>
              </c:numCache>
            </c:numRef>
          </c:xVal>
          <c:yVal>
            <c:numRef>
              <c:f>Taul1!$C$70:$C$73</c:f>
              <c:numCache>
                <c:formatCode>0.00</c:formatCode>
                <c:ptCount val="4"/>
                <c:pt idx="0">
                  <c:v>4.3011626335213133</c:v>
                </c:pt>
                <c:pt idx="1">
                  <c:v>3.5355339059327378</c:v>
                </c:pt>
                <c:pt idx="2">
                  <c:v>0.70710678118654757</c:v>
                </c:pt>
                <c:pt idx="3">
                  <c:v>0.70710678118654757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9-409B-995F-41A8BE215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78975"/>
        <c:axId val="1122796783"/>
      </c:scatterChart>
      <c:valAx>
        <c:axId val="112487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22796783"/>
        <c:crosses val="autoZero"/>
        <c:crossBetween val="midCat"/>
      </c:valAx>
      <c:valAx>
        <c:axId val="11227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2487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Taul1!$B$75</c:f>
              <c:strCache>
                <c:ptCount val="1"/>
                <c:pt idx="0">
                  <c:v>klusteri1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Taul1!$B$76:$B$79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3-472F-B749-11CF77CA0486}"/>
            </c:ext>
          </c:extLst>
        </c:ser>
        <c:ser>
          <c:idx val="1"/>
          <c:order val="1"/>
          <c:tx>
            <c:strRef>
              <c:f>Taul1!$C$75</c:f>
              <c:strCache>
                <c:ptCount val="1"/>
                <c:pt idx="0">
                  <c:v>klusteri2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Taul1!$C$76:$C$79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3-472F-B749-11CF77CA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12336"/>
        <c:axId val="984913551"/>
      </c:areaChart>
      <c:catAx>
        <c:axId val="434012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4913551"/>
        <c:crosses val="autoZero"/>
        <c:auto val="1"/>
        <c:lblAlgn val="ctr"/>
        <c:lblOffset val="100"/>
        <c:noMultiLvlLbl val="0"/>
      </c:catAx>
      <c:valAx>
        <c:axId val="9849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401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Taul1!$C$88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Taul1!$B$89:$B$92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Taul1!$C$89:$C$92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EE7-B561-C9EB4EDC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14719"/>
        <c:axId val="892693455"/>
      </c:scatterChart>
      <c:valAx>
        <c:axId val="11357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92693455"/>
        <c:crosses val="autoZero"/>
        <c:crossBetween val="midCat"/>
      </c:valAx>
      <c:valAx>
        <c:axId val="8926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3571471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Datapisteet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Taul2!$B$13:$B$16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Taul2!$C$13:$C$16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3-43F9-8DEC-BF35287C74FE}"/>
            </c:ext>
          </c:extLst>
        </c:ser>
        <c:ser>
          <c:idx val="1"/>
          <c:order val="1"/>
          <c:tx>
            <c:v>centroidit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Taul1!$B$19:$B$20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Taul1!$C$19:$C$20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3-43F9-8DEC-BF35287C74FE}"/>
            </c:ext>
          </c:extLst>
        </c:ser>
        <c:ser>
          <c:idx val="2"/>
          <c:order val="2"/>
          <c:tx>
            <c:v>lasketut etäisyydet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Taul1!$B$22:$B$25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 formatCode="0.00">
                  <c:v>3.6055512754639891</c:v>
                </c:pt>
                <c:pt idx="3" formatCode="0.00">
                  <c:v>5</c:v>
                </c:pt>
              </c:numCache>
            </c:numRef>
          </c:xVal>
          <c:yVal>
            <c:numRef>
              <c:f>Taul1!$C$22:$C$25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 formatCode="0.00">
                  <c:v>2.8284271247461903</c:v>
                </c:pt>
                <c:pt idx="3" formatCode="0.00">
                  <c:v>4.2426406871192848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3-43F9-8DEC-BF35287C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53519"/>
        <c:axId val="35683382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lasketut centroidi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i-FI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Taul1!$B$43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2.6666666666666665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Taul1!$C$43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3.6666666666666665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683-43F9-8DEC-BF35287C74FE}"/>
                  </c:ext>
                </c:extLst>
              </c15:ser>
            </c15:filteredScatterSeries>
          </c:ext>
        </c:extLst>
      </c:scatterChart>
      <c:valAx>
        <c:axId val="3613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56833823"/>
        <c:crosses val="autoZero"/>
        <c:crossBetween val="midCat"/>
      </c:valAx>
      <c:valAx>
        <c:axId val="356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613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Taul2!$B$27</c:f>
              <c:strCache>
                <c:ptCount val="1"/>
                <c:pt idx="0">
                  <c:v>klusteri1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Taul2!$B$28:$B$31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B-4592-9170-3CAE749C007B}"/>
            </c:ext>
          </c:extLst>
        </c:ser>
        <c:ser>
          <c:idx val="1"/>
          <c:order val="1"/>
          <c:tx>
            <c:strRef>
              <c:f>Taul2!$C$27</c:f>
              <c:strCache>
                <c:ptCount val="1"/>
                <c:pt idx="0">
                  <c:v>klusteri2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Taul2!$C$28:$C$31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B-4592-9170-3CAE749C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51008"/>
        <c:axId val="370417519"/>
      </c:areaChart>
      <c:catAx>
        <c:axId val="190265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0417519"/>
        <c:crosses val="autoZero"/>
        <c:auto val="1"/>
        <c:lblAlgn val="ctr"/>
        <c:lblOffset val="100"/>
        <c:noMultiLvlLbl val="0"/>
      </c:catAx>
      <c:valAx>
        <c:axId val="3704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265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10</xdr:row>
      <xdr:rowOff>12700</xdr:rowOff>
    </xdr:from>
    <xdr:to>
      <xdr:col>11</xdr:col>
      <xdr:colOff>381000</xdr:colOff>
      <xdr:row>23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332F3A1-6CFD-5014-C46E-033E628F6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24</xdr:row>
      <xdr:rowOff>177800</xdr:rowOff>
    </xdr:from>
    <xdr:to>
      <xdr:col>8</xdr:col>
      <xdr:colOff>82550</xdr:colOff>
      <xdr:row>32</xdr:row>
      <xdr:rowOff>69850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5786CA22-FFC4-F1B8-F5E7-DE17D5959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584200</xdr:colOff>
      <xdr:row>34</xdr:row>
      <xdr:rowOff>25400</xdr:rowOff>
    </xdr:from>
    <xdr:to>
      <xdr:col>11</xdr:col>
      <xdr:colOff>352425</xdr:colOff>
      <xdr:row>47</xdr:row>
      <xdr:rowOff>69850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0E497F61-262A-44F4-BD49-023B204F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48</xdr:row>
      <xdr:rowOff>177800</xdr:rowOff>
    </xdr:from>
    <xdr:to>
      <xdr:col>8</xdr:col>
      <xdr:colOff>114300</xdr:colOff>
      <xdr:row>56</xdr:row>
      <xdr:rowOff>114300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D0BB8321-FBFA-2B8B-9A3A-F709CB816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428625</xdr:colOff>
      <xdr:row>58</xdr:row>
      <xdr:rowOff>123825</xdr:rowOff>
    </xdr:from>
    <xdr:to>
      <xdr:col>12</xdr:col>
      <xdr:colOff>38100</xdr:colOff>
      <xdr:row>71</xdr:row>
      <xdr:rowOff>9525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4208F261-8F41-FBD7-F6DA-1D63EB87919C}"/>
            </a:ext>
            <a:ext uri="{147F2762-F138-4A5C-976F-8EAC2B608ADB}">
              <a16:predDERef xmlns:a16="http://schemas.microsoft.com/office/drawing/2014/main" pred="{D0BB8321-FBFA-2B8B-9A3A-F709CB816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590550</xdr:colOff>
      <xdr:row>73</xdr:row>
      <xdr:rowOff>133350</xdr:rowOff>
    </xdr:from>
    <xdr:to>
      <xdr:col>8</xdr:col>
      <xdr:colOff>482600</xdr:colOff>
      <xdr:row>81</xdr:row>
      <xdr:rowOff>133350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0D2BBE22-D94A-79D1-9111-EF634B34B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517525</xdr:colOff>
      <xdr:row>86</xdr:row>
      <xdr:rowOff>171450</xdr:rowOff>
    </xdr:from>
    <xdr:to>
      <xdr:col>9</xdr:col>
      <xdr:colOff>38100</xdr:colOff>
      <xdr:row>97</xdr:row>
      <xdr:rowOff>171450</xdr:rowOff>
    </xdr:to>
    <xdr:graphicFrame macro="">
      <xdr:nvGraphicFramePr>
        <xdr:cNvPr id="12" name="Kaavio 11">
          <a:extLst>
            <a:ext uri="{FF2B5EF4-FFF2-40B4-BE49-F238E27FC236}">
              <a16:creationId xmlns:a16="http://schemas.microsoft.com/office/drawing/2014/main" id="{542344AF-AAF9-2B5E-7153-24F71FA85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361950</xdr:colOff>
      <xdr:row>86</xdr:row>
      <xdr:rowOff>57150</xdr:rowOff>
    </xdr:from>
    <xdr:to>
      <xdr:col>9</xdr:col>
      <xdr:colOff>508195</xdr:colOff>
      <xdr:row>101</xdr:row>
      <xdr:rowOff>12840</xdr:rowOff>
    </xdr:to>
    <xdr:pic>
      <xdr:nvPicPr>
        <xdr:cNvPr id="14" name="Kuva 13">
          <a:extLst>
            <a:ext uri="{FF2B5EF4-FFF2-40B4-BE49-F238E27FC236}">
              <a16:creationId xmlns:a16="http://schemas.microsoft.com/office/drawing/2014/main" id="{AB7FAA6C-D26A-6EB8-F137-64F2B3AF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46400" y="15862300"/>
          <a:ext cx="3803845" cy="2717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10</xdr:row>
      <xdr:rowOff>12700</xdr:rowOff>
    </xdr:from>
    <xdr:to>
      <xdr:col>11</xdr:col>
      <xdr:colOff>381000</xdr:colOff>
      <xdr:row>23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8B45CF5-4D5F-4F03-AB2C-B75B9A420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24</xdr:row>
      <xdr:rowOff>177800</xdr:rowOff>
    </xdr:from>
    <xdr:to>
      <xdr:col>8</xdr:col>
      <xdr:colOff>82550</xdr:colOff>
      <xdr:row>32</xdr:row>
      <xdr:rowOff>69850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816A2E62-B5BB-4C8E-A4C2-05D461A13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584200</xdr:colOff>
      <xdr:row>34</xdr:row>
      <xdr:rowOff>25400</xdr:rowOff>
    </xdr:from>
    <xdr:to>
      <xdr:col>11</xdr:col>
      <xdr:colOff>352425</xdr:colOff>
      <xdr:row>47</xdr:row>
      <xdr:rowOff>69850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99EBFD51-991B-4CD5-907D-5AF62F8F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48</xdr:row>
      <xdr:rowOff>177800</xdr:rowOff>
    </xdr:from>
    <xdr:to>
      <xdr:col>8</xdr:col>
      <xdr:colOff>114300</xdr:colOff>
      <xdr:row>56</xdr:row>
      <xdr:rowOff>114300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C6E673AD-882D-4E3B-A0A1-18A5890C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428625</xdr:colOff>
      <xdr:row>58</xdr:row>
      <xdr:rowOff>123825</xdr:rowOff>
    </xdr:from>
    <xdr:to>
      <xdr:col>12</xdr:col>
      <xdr:colOff>38100</xdr:colOff>
      <xdr:row>71</xdr:row>
      <xdr:rowOff>9525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E2CBA6EF-0B42-493A-A9D9-F70024495CF8}"/>
            </a:ext>
            <a:ext uri="{147F2762-F138-4A5C-976F-8EAC2B608ADB}">
              <a16:predDERef xmlns:a16="http://schemas.microsoft.com/office/drawing/2014/main" pred="{D0BB8321-FBFA-2B8B-9A3A-F709CB816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590550</xdr:colOff>
      <xdr:row>73</xdr:row>
      <xdr:rowOff>133350</xdr:rowOff>
    </xdr:from>
    <xdr:to>
      <xdr:col>8</xdr:col>
      <xdr:colOff>482600</xdr:colOff>
      <xdr:row>81</xdr:row>
      <xdr:rowOff>133350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0194ABE3-67F5-4702-9C52-1804B438F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517525</xdr:colOff>
      <xdr:row>86</xdr:row>
      <xdr:rowOff>171450</xdr:rowOff>
    </xdr:from>
    <xdr:to>
      <xdr:col>9</xdr:col>
      <xdr:colOff>38100</xdr:colOff>
      <xdr:row>97</xdr:row>
      <xdr:rowOff>171450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117FEAA2-7E4E-46BF-817A-2F1C37BE4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361950</xdr:colOff>
      <xdr:row>86</xdr:row>
      <xdr:rowOff>57150</xdr:rowOff>
    </xdr:from>
    <xdr:to>
      <xdr:col>9</xdr:col>
      <xdr:colOff>508195</xdr:colOff>
      <xdr:row>101</xdr:row>
      <xdr:rowOff>12840</xdr:rowOff>
    </xdr:to>
    <xdr:pic>
      <xdr:nvPicPr>
        <xdr:cNvPr id="9" name="Kuva 8">
          <a:extLst>
            <a:ext uri="{FF2B5EF4-FFF2-40B4-BE49-F238E27FC236}">
              <a16:creationId xmlns:a16="http://schemas.microsoft.com/office/drawing/2014/main" id="{7065087A-3084-4DD9-B288-2271E898B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28925" y="16583025"/>
          <a:ext cx="3803845" cy="2813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repo.tuni.fi/bitstream/handle/10024/121055/PeltonenAnni.pdf?sequence=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repo.tuni.fi/bitstream/handle/10024/121055/PeltonenAnni.pdf?sequenc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E0C8-516F-4F38-A8FE-57D4066DD0B8}">
  <dimension ref="A1:J92"/>
  <sheetViews>
    <sheetView topLeftCell="A16" workbookViewId="0">
      <selection activeCell="V34" sqref="V34"/>
    </sheetView>
  </sheetViews>
  <sheetFormatPr defaultRowHeight="15" x14ac:dyDescent="0.25"/>
  <cols>
    <col min="1" max="1" width="21.140625" customWidth="1"/>
    <col min="2" max="3" width="9.28515625" bestFit="1" customWidth="1"/>
  </cols>
  <sheetData>
    <row r="1" spans="1:6" x14ac:dyDescent="0.25">
      <c r="A1" s="6" t="s">
        <v>0</v>
      </c>
    </row>
    <row r="2" spans="1:6" x14ac:dyDescent="0.25">
      <c r="A2" s="3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 s="3" t="s">
        <v>7</v>
      </c>
      <c r="B8" s="3"/>
      <c r="C8" s="3"/>
      <c r="D8" s="3"/>
      <c r="E8" s="3"/>
      <c r="F8" s="3"/>
    </row>
    <row r="10" spans="1:6" ht="18.75" x14ac:dyDescent="0.3">
      <c r="A10" s="10" t="s">
        <v>8</v>
      </c>
    </row>
    <row r="12" spans="1:6" x14ac:dyDescent="0.25">
      <c r="A12" t="s">
        <v>9</v>
      </c>
      <c r="B12" s="4" t="s">
        <v>10</v>
      </c>
      <c r="C12" s="4" t="s">
        <v>11</v>
      </c>
    </row>
    <row r="13" spans="1:6" x14ac:dyDescent="0.25">
      <c r="A13" t="s">
        <v>12</v>
      </c>
      <c r="B13" s="1">
        <v>0</v>
      </c>
      <c r="C13" s="1">
        <v>2</v>
      </c>
    </row>
    <row r="14" spans="1:6" x14ac:dyDescent="0.25">
      <c r="A14" t="s">
        <v>13</v>
      </c>
      <c r="B14" s="1">
        <v>1</v>
      </c>
      <c r="C14" s="1">
        <v>2</v>
      </c>
    </row>
    <row r="15" spans="1:6" x14ac:dyDescent="0.25">
      <c r="A15" t="s">
        <v>14</v>
      </c>
      <c r="B15" s="1">
        <v>3</v>
      </c>
      <c r="C15" s="1">
        <v>4</v>
      </c>
    </row>
    <row r="16" spans="1:6" x14ac:dyDescent="0.25">
      <c r="A16" t="s">
        <v>15</v>
      </c>
      <c r="B16" s="1">
        <v>4</v>
      </c>
      <c r="C16" s="1">
        <v>5</v>
      </c>
    </row>
    <row r="18" spans="1:10" x14ac:dyDescent="0.25">
      <c r="A18" t="s">
        <v>16</v>
      </c>
      <c r="B18" s="8"/>
      <c r="C18" s="8"/>
    </row>
    <row r="19" spans="1:10" x14ac:dyDescent="0.25">
      <c r="A19" t="s">
        <v>17</v>
      </c>
      <c r="B19" s="7">
        <v>0</v>
      </c>
      <c r="C19" s="7">
        <v>2</v>
      </c>
    </row>
    <row r="20" spans="1:10" x14ac:dyDescent="0.25">
      <c r="A20" t="s">
        <v>18</v>
      </c>
      <c r="B20" s="1">
        <v>1</v>
      </c>
      <c r="C20" s="1">
        <v>2</v>
      </c>
    </row>
    <row r="22" spans="1:10" x14ac:dyDescent="0.25">
      <c r="A22" t="s">
        <v>19</v>
      </c>
      <c r="B22" s="1">
        <f>SQRT(((B13-B19)^2)+((C13-C19)^2))</f>
        <v>0</v>
      </c>
      <c r="C22" s="1">
        <f>SQRT(((B13-B20)^2)+((C13-C20)^2))</f>
        <v>1</v>
      </c>
    </row>
    <row r="23" spans="1:10" x14ac:dyDescent="0.25">
      <c r="B23" s="1">
        <f>SQRT(((B14-B19)^2)+((C14-C19)^2))</f>
        <v>1</v>
      </c>
      <c r="C23" s="1">
        <f>SQRT(((B14-B20)^2)+((C14-C20)^2))</f>
        <v>0</v>
      </c>
    </row>
    <row r="24" spans="1:10" x14ac:dyDescent="0.25">
      <c r="B24" s="2">
        <f>SQRT(((B15-B19)^2)+((C15-C19)^2))</f>
        <v>3.6055512754639891</v>
      </c>
      <c r="C24" s="2">
        <f>SQRT(((B15-B20)^2)+((C15-C20)^2))</f>
        <v>2.8284271247461903</v>
      </c>
    </row>
    <row r="25" spans="1:10" x14ac:dyDescent="0.25">
      <c r="B25" s="2">
        <f>SQRT(((B16-B19)^2)+((C16-C19)^2))</f>
        <v>5</v>
      </c>
      <c r="C25" s="2">
        <f>SQRT(((B16-B20)^2)+((C16-C20)^2))</f>
        <v>4.2426406871192848</v>
      </c>
    </row>
    <row r="27" spans="1:10" x14ac:dyDescent="0.25">
      <c r="A27" t="s">
        <v>34</v>
      </c>
      <c r="B27" s="5" t="s">
        <v>21</v>
      </c>
      <c r="C27" s="5" t="s">
        <v>22</v>
      </c>
      <c r="J27" t="s">
        <v>35</v>
      </c>
    </row>
    <row r="28" spans="1:10" x14ac:dyDescent="0.25">
      <c r="B28">
        <v>1</v>
      </c>
      <c r="C28">
        <v>0</v>
      </c>
    </row>
    <row r="29" spans="1:10" x14ac:dyDescent="0.25">
      <c r="B29">
        <v>0</v>
      </c>
      <c r="C29">
        <v>1</v>
      </c>
    </row>
    <row r="30" spans="1:10" x14ac:dyDescent="0.25">
      <c r="B30">
        <v>0</v>
      </c>
      <c r="C30">
        <v>1</v>
      </c>
    </row>
    <row r="31" spans="1:10" x14ac:dyDescent="0.25">
      <c r="B31">
        <v>0</v>
      </c>
      <c r="C31">
        <v>1</v>
      </c>
    </row>
    <row r="33" spans="1:4" ht="18.75" x14ac:dyDescent="0.3">
      <c r="A33" s="10" t="s">
        <v>23</v>
      </c>
    </row>
    <row r="35" spans="1:4" x14ac:dyDescent="0.25">
      <c r="A35" t="s">
        <v>9</v>
      </c>
      <c r="B35" s="4" t="s">
        <v>10</v>
      </c>
      <c r="C35" s="4" t="s">
        <v>11</v>
      </c>
    </row>
    <row r="36" spans="1:4" x14ac:dyDescent="0.25">
      <c r="A36" t="s">
        <v>12</v>
      </c>
      <c r="B36" s="1">
        <v>0</v>
      </c>
      <c r="C36" s="1">
        <v>2</v>
      </c>
    </row>
    <row r="37" spans="1:4" x14ac:dyDescent="0.25">
      <c r="A37" t="s">
        <v>13</v>
      </c>
      <c r="B37" s="1">
        <v>1</v>
      </c>
      <c r="C37" s="1">
        <v>2</v>
      </c>
    </row>
    <row r="38" spans="1:4" x14ac:dyDescent="0.25">
      <c r="A38" t="s">
        <v>14</v>
      </c>
      <c r="B38" s="1">
        <v>3</v>
      </c>
      <c r="C38" s="1">
        <v>4</v>
      </c>
    </row>
    <row r="39" spans="1:4" x14ac:dyDescent="0.25">
      <c r="A39" t="s">
        <v>15</v>
      </c>
      <c r="B39" s="1">
        <v>4</v>
      </c>
      <c r="C39" s="1">
        <v>5</v>
      </c>
    </row>
    <row r="41" spans="1:4" x14ac:dyDescent="0.25">
      <c r="A41" t="s">
        <v>24</v>
      </c>
      <c r="B41" s="8"/>
      <c r="C41" s="8"/>
    </row>
    <row r="42" spans="1:4" x14ac:dyDescent="0.25">
      <c r="A42" t="s">
        <v>25</v>
      </c>
      <c r="B42" s="7">
        <v>0</v>
      </c>
      <c r="C42" s="7">
        <v>2</v>
      </c>
    </row>
    <row r="43" spans="1:4" x14ac:dyDescent="0.25">
      <c r="A43" t="s">
        <v>26</v>
      </c>
      <c r="B43" s="2">
        <f>(B37+B38+B39)/3</f>
        <v>2.6666666666666665</v>
      </c>
      <c r="C43" s="2">
        <f>(C37+C38+C39)/3</f>
        <v>3.6666666666666665</v>
      </c>
      <c r="D43" s="9"/>
    </row>
    <row r="45" spans="1:4" x14ac:dyDescent="0.25">
      <c r="A45" t="s">
        <v>27</v>
      </c>
      <c r="B45" s="1">
        <f>SQRT(((B36-B42)^2)+((C36-C42)^2))</f>
        <v>0</v>
      </c>
      <c r="C45" s="1">
        <f>SQRT(((B36-B43)^2)+((C36-C43)^2))</f>
        <v>3.1446603773522011</v>
      </c>
    </row>
    <row r="46" spans="1:4" x14ac:dyDescent="0.25">
      <c r="B46" s="1">
        <f>SQRT(((B37-B42)^2)+((C37-C42)^2))</f>
        <v>1</v>
      </c>
      <c r="C46" s="1">
        <f>SQRT(((B37-B43)^2)+((C37-C43)^2))</f>
        <v>2.3570226039551581</v>
      </c>
    </row>
    <row r="47" spans="1:4" x14ac:dyDescent="0.25">
      <c r="B47" s="2">
        <f>SQRT(((B38-B42)^2)+((C38-C42)^2))</f>
        <v>3.6055512754639891</v>
      </c>
      <c r="C47" s="2">
        <f>SQRT(((B38-B43)^2)+((C38-C43)^2))</f>
        <v>0.4714045207910319</v>
      </c>
    </row>
    <row r="48" spans="1:4" x14ac:dyDescent="0.25">
      <c r="B48" s="2">
        <f>SQRT(((B39-B42)^2)+((C39-C42)^2))</f>
        <v>5</v>
      </c>
      <c r="C48" s="2">
        <f>SQRT(((B39-B43)^2)+((C39-C43)^2))</f>
        <v>1.8856180831641269</v>
      </c>
    </row>
    <row r="50" spans="1:3" x14ac:dyDescent="0.25">
      <c r="A50" t="s">
        <v>28</v>
      </c>
      <c r="B50" s="5" t="s">
        <v>21</v>
      </c>
      <c r="C50" s="5" t="s">
        <v>22</v>
      </c>
    </row>
    <row r="51" spans="1:3" x14ac:dyDescent="0.25">
      <c r="B51">
        <v>1</v>
      </c>
      <c r="C51">
        <v>0</v>
      </c>
    </row>
    <row r="52" spans="1:3" x14ac:dyDescent="0.25">
      <c r="B52">
        <v>1</v>
      </c>
      <c r="C52">
        <v>0</v>
      </c>
    </row>
    <row r="53" spans="1:3" x14ac:dyDescent="0.25">
      <c r="B53">
        <v>0</v>
      </c>
      <c r="C53">
        <v>1</v>
      </c>
    </row>
    <row r="54" spans="1:3" x14ac:dyDescent="0.25">
      <c r="B54">
        <v>0</v>
      </c>
      <c r="C54">
        <v>1</v>
      </c>
    </row>
    <row r="58" spans="1:3" ht="18.75" x14ac:dyDescent="0.3">
      <c r="A58" s="10" t="s">
        <v>29</v>
      </c>
    </row>
    <row r="60" spans="1:3" x14ac:dyDescent="0.25">
      <c r="A60" t="s">
        <v>9</v>
      </c>
      <c r="B60" s="4" t="s">
        <v>10</v>
      </c>
      <c r="C60" s="4" t="s">
        <v>11</v>
      </c>
    </row>
    <row r="61" spans="1:3" x14ac:dyDescent="0.25">
      <c r="A61" t="s">
        <v>12</v>
      </c>
      <c r="B61" s="1">
        <v>0</v>
      </c>
      <c r="C61" s="1">
        <v>2</v>
      </c>
    </row>
    <row r="62" spans="1:3" x14ac:dyDescent="0.25">
      <c r="A62" t="s">
        <v>13</v>
      </c>
      <c r="B62" s="1">
        <v>1</v>
      </c>
      <c r="C62" s="1">
        <v>2</v>
      </c>
    </row>
    <row r="63" spans="1:3" x14ac:dyDescent="0.25">
      <c r="A63" t="s">
        <v>14</v>
      </c>
      <c r="B63" s="1">
        <v>3</v>
      </c>
      <c r="C63" s="1">
        <v>4</v>
      </c>
    </row>
    <row r="64" spans="1:3" x14ac:dyDescent="0.25">
      <c r="A64" t="s">
        <v>15</v>
      </c>
      <c r="B64" s="1">
        <v>4</v>
      </c>
      <c r="C64" s="1">
        <v>5</v>
      </c>
    </row>
    <row r="66" spans="1:3" x14ac:dyDescent="0.25">
      <c r="A66" t="s">
        <v>30</v>
      </c>
      <c r="B66" s="8"/>
      <c r="C66" s="8"/>
    </row>
    <row r="67" spans="1:3" x14ac:dyDescent="0.25">
      <c r="A67" t="s">
        <v>25</v>
      </c>
      <c r="B67" s="7">
        <f>(B61+B62)/2</f>
        <v>0.5</v>
      </c>
      <c r="C67" s="7">
        <f>(C61+C62)/2</f>
        <v>2</v>
      </c>
    </row>
    <row r="68" spans="1:3" x14ac:dyDescent="0.25">
      <c r="A68" t="s">
        <v>26</v>
      </c>
      <c r="B68" s="7">
        <f>(B63+B64)/2</f>
        <v>3.5</v>
      </c>
      <c r="C68" s="7">
        <f>(C63+C64)/2</f>
        <v>4.5</v>
      </c>
    </row>
    <row r="70" spans="1:3" x14ac:dyDescent="0.25">
      <c r="A70" t="s">
        <v>31</v>
      </c>
      <c r="B70" s="2">
        <f>SQRT(((B61-B67)^2)+((C61-C67)^2))</f>
        <v>0.5</v>
      </c>
      <c r="C70" s="2">
        <f>SQRT(((B61-B68)^2)+((C61-C68)^2))</f>
        <v>4.3011626335213133</v>
      </c>
    </row>
    <row r="71" spans="1:3" x14ac:dyDescent="0.25">
      <c r="B71" s="2">
        <f>SQRT(((B62-B67)^2)+((C62-C67)^2))</f>
        <v>0.5</v>
      </c>
      <c r="C71" s="2">
        <f>SQRT(((B62-B68)^2)+((C62-C68)^2))</f>
        <v>3.5355339059327378</v>
      </c>
    </row>
    <row r="72" spans="1:3" x14ac:dyDescent="0.25">
      <c r="B72" s="2">
        <f>SQRT(((B63-B67)^2)+((C63-C67)^2))</f>
        <v>3.2015621187164243</v>
      </c>
      <c r="C72" s="2">
        <f>SQRT(((B63-B68)^2)+((C63-C68)^2))</f>
        <v>0.70710678118654757</v>
      </c>
    </row>
    <row r="73" spans="1:3" x14ac:dyDescent="0.25">
      <c r="B73" s="2">
        <f>SQRT(((B64-B67)^2)+((C64-C67)^2))</f>
        <v>4.6097722286464435</v>
      </c>
      <c r="C73" s="2">
        <f>SQRT(((B64-B68)^2)+((C64-C68)^2))</f>
        <v>0.70710678118654757</v>
      </c>
    </row>
    <row r="75" spans="1:3" x14ac:dyDescent="0.25">
      <c r="A75" t="s">
        <v>28</v>
      </c>
      <c r="B75" s="5" t="s">
        <v>21</v>
      </c>
      <c r="C75" s="5" t="s">
        <v>22</v>
      </c>
    </row>
    <row r="76" spans="1:3" x14ac:dyDescent="0.25">
      <c r="B76">
        <v>1</v>
      </c>
      <c r="C76">
        <v>0</v>
      </c>
    </row>
    <row r="77" spans="1:3" x14ac:dyDescent="0.25">
      <c r="B77">
        <v>1</v>
      </c>
      <c r="C77">
        <v>0</v>
      </c>
    </row>
    <row r="78" spans="1:3" x14ac:dyDescent="0.25">
      <c r="B78">
        <v>0</v>
      </c>
      <c r="C78">
        <v>1</v>
      </c>
    </row>
    <row r="79" spans="1:3" x14ac:dyDescent="0.25">
      <c r="B79">
        <v>0</v>
      </c>
      <c r="C79">
        <v>1</v>
      </c>
    </row>
    <row r="85" spans="1:3" x14ac:dyDescent="0.25">
      <c r="A85" t="s">
        <v>32</v>
      </c>
    </row>
    <row r="86" spans="1:3" x14ac:dyDescent="0.25">
      <c r="A86" t="s">
        <v>33</v>
      </c>
    </row>
    <row r="88" spans="1:3" x14ac:dyDescent="0.25">
      <c r="A88" t="s">
        <v>9</v>
      </c>
      <c r="B88" s="4" t="s">
        <v>10</v>
      </c>
      <c r="C88" s="4" t="s">
        <v>11</v>
      </c>
    </row>
    <row r="89" spans="1:3" x14ac:dyDescent="0.25">
      <c r="A89" t="s">
        <v>12</v>
      </c>
      <c r="B89" s="1">
        <v>0</v>
      </c>
      <c r="C89" s="1">
        <v>2</v>
      </c>
    </row>
    <row r="90" spans="1:3" x14ac:dyDescent="0.25">
      <c r="A90" t="s">
        <v>13</v>
      </c>
      <c r="B90" s="1">
        <v>1</v>
      </c>
      <c r="C90" s="1">
        <v>2</v>
      </c>
    </row>
    <row r="91" spans="1:3" x14ac:dyDescent="0.25">
      <c r="A91" t="s">
        <v>14</v>
      </c>
      <c r="B91" s="1">
        <v>3</v>
      </c>
      <c r="C91" s="1">
        <v>4</v>
      </c>
    </row>
    <row r="92" spans="1:3" x14ac:dyDescent="0.25">
      <c r="A92" t="s">
        <v>15</v>
      </c>
      <c r="B92" s="1">
        <v>4</v>
      </c>
      <c r="C92" s="1">
        <v>5</v>
      </c>
    </row>
  </sheetData>
  <hyperlinks>
    <hyperlink ref="A1" r:id="rId1" xr:uid="{12FC40FB-62BB-459D-B575-1882C175894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8B7D-80FB-4185-A0E9-78A6F6F9590F}">
  <dimension ref="A1:J92"/>
  <sheetViews>
    <sheetView tabSelected="1" topLeftCell="A3" workbookViewId="0">
      <selection activeCell="P21" sqref="P21"/>
    </sheetView>
  </sheetViews>
  <sheetFormatPr defaultRowHeight="15" x14ac:dyDescent="0.25"/>
  <cols>
    <col min="1" max="1" width="27.42578125" customWidth="1"/>
    <col min="2" max="3" width="9.28515625" bestFit="1" customWidth="1"/>
  </cols>
  <sheetData>
    <row r="1" spans="1:6" x14ac:dyDescent="0.25">
      <c r="A1" s="6" t="s">
        <v>0</v>
      </c>
    </row>
    <row r="2" spans="1:6" x14ac:dyDescent="0.25">
      <c r="A2" s="3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 s="3" t="s">
        <v>7</v>
      </c>
      <c r="B8" s="3"/>
      <c r="C8" s="3"/>
      <c r="D8" s="3"/>
      <c r="E8" s="3"/>
      <c r="F8" s="3"/>
    </row>
    <row r="10" spans="1:6" ht="18.75" x14ac:dyDescent="0.3">
      <c r="A10" s="10" t="s">
        <v>8</v>
      </c>
    </row>
    <row r="12" spans="1:6" x14ac:dyDescent="0.25">
      <c r="A12" t="s">
        <v>9</v>
      </c>
      <c r="B12" s="4" t="s">
        <v>10</v>
      </c>
      <c r="C12" s="4" t="s">
        <v>11</v>
      </c>
    </row>
    <row r="13" spans="1:6" x14ac:dyDescent="0.25">
      <c r="A13" t="s">
        <v>12</v>
      </c>
      <c r="B13" s="1">
        <v>0</v>
      </c>
      <c r="C13" s="1">
        <v>2</v>
      </c>
    </row>
    <row r="14" spans="1:6" x14ac:dyDescent="0.25">
      <c r="A14" t="s">
        <v>13</v>
      </c>
      <c r="B14" s="1">
        <v>1</v>
      </c>
      <c r="C14" s="1">
        <v>2</v>
      </c>
    </row>
    <row r="15" spans="1:6" x14ac:dyDescent="0.25">
      <c r="A15" t="s">
        <v>14</v>
      </c>
      <c r="B15" s="1">
        <v>3</v>
      </c>
      <c r="C15" s="1">
        <v>4</v>
      </c>
    </row>
    <row r="16" spans="1:6" x14ac:dyDescent="0.25">
      <c r="A16" t="s">
        <v>15</v>
      </c>
      <c r="B16" s="1">
        <v>4</v>
      </c>
      <c r="C16" s="1">
        <v>5</v>
      </c>
    </row>
    <row r="18" spans="1:10" x14ac:dyDescent="0.25">
      <c r="A18" t="s">
        <v>16</v>
      </c>
      <c r="B18" s="8"/>
      <c r="C18" s="8"/>
    </row>
    <row r="19" spans="1:10" x14ac:dyDescent="0.25">
      <c r="A19" t="s">
        <v>17</v>
      </c>
      <c r="B19" s="7">
        <v>3</v>
      </c>
      <c r="C19" s="7">
        <v>4</v>
      </c>
    </row>
    <row r="20" spans="1:10" x14ac:dyDescent="0.25">
      <c r="A20" t="s">
        <v>18</v>
      </c>
      <c r="B20" s="1">
        <v>4</v>
      </c>
      <c r="C20" s="1">
        <v>5</v>
      </c>
    </row>
    <row r="22" spans="1:10" x14ac:dyDescent="0.25">
      <c r="A22" t="s">
        <v>19</v>
      </c>
      <c r="B22" s="1">
        <f>SQRT(((B13-B19)^2)+((C13-C19)^2))</f>
        <v>3.6055512754639891</v>
      </c>
      <c r="C22" s="1">
        <f>SQRT(((B13-B20)^2)+((C13-C20)^2))</f>
        <v>5</v>
      </c>
    </row>
    <row r="23" spans="1:10" x14ac:dyDescent="0.25">
      <c r="B23" s="1">
        <f>SQRT(((B14-B19)^2)+((C14-C19)^2))</f>
        <v>2.8284271247461903</v>
      </c>
      <c r="C23" s="1">
        <f>SQRT(((B14-B20)^2)+((C14-C20)^2))</f>
        <v>4.2426406871192848</v>
      </c>
    </row>
    <row r="24" spans="1:10" x14ac:dyDescent="0.25">
      <c r="B24" s="2">
        <f>SQRT(((B15-B19)^2)+((C15-C19)^2))</f>
        <v>0</v>
      </c>
      <c r="C24" s="2">
        <f>SQRT(((B15-B20)^2)+((C15-C20)^2))</f>
        <v>1.4142135623730951</v>
      </c>
    </row>
    <row r="25" spans="1:10" x14ac:dyDescent="0.25">
      <c r="B25" s="2">
        <f>SQRT(((B16-B19)^2)+((C16-C19)^2))</f>
        <v>1.4142135623730951</v>
      </c>
      <c r="C25" s="2">
        <f>SQRT(((B16-B20)^2)+((C16-C20)^2))</f>
        <v>0</v>
      </c>
    </row>
    <row r="27" spans="1:10" x14ac:dyDescent="0.25">
      <c r="A27" t="s">
        <v>20</v>
      </c>
      <c r="B27" s="5" t="s">
        <v>21</v>
      </c>
      <c r="C27" s="5" t="s">
        <v>22</v>
      </c>
      <c r="J27" t="s">
        <v>35</v>
      </c>
    </row>
    <row r="28" spans="1:10" x14ac:dyDescent="0.25">
      <c r="B28">
        <v>1</v>
      </c>
      <c r="C28">
        <v>0</v>
      </c>
    </row>
    <row r="29" spans="1:10" x14ac:dyDescent="0.25">
      <c r="B29">
        <v>1</v>
      </c>
      <c r="C29">
        <v>0</v>
      </c>
    </row>
    <row r="30" spans="1:10" x14ac:dyDescent="0.25">
      <c r="B30">
        <v>1</v>
      </c>
      <c r="C30">
        <v>0</v>
      </c>
    </row>
    <row r="31" spans="1:10" x14ac:dyDescent="0.25">
      <c r="B31">
        <v>0</v>
      </c>
      <c r="C31">
        <v>1</v>
      </c>
    </row>
    <row r="33" spans="1:4" ht="18.75" x14ac:dyDescent="0.3">
      <c r="A33" s="10" t="s">
        <v>23</v>
      </c>
    </row>
    <row r="35" spans="1:4" x14ac:dyDescent="0.25">
      <c r="A35" t="s">
        <v>9</v>
      </c>
      <c r="B35" s="4" t="s">
        <v>10</v>
      </c>
      <c r="C35" s="4" t="s">
        <v>11</v>
      </c>
    </row>
    <row r="36" spans="1:4" x14ac:dyDescent="0.25">
      <c r="A36" t="s">
        <v>12</v>
      </c>
      <c r="B36" s="1">
        <v>0</v>
      </c>
      <c r="C36" s="1">
        <v>2</v>
      </c>
    </row>
    <row r="37" spans="1:4" x14ac:dyDescent="0.25">
      <c r="A37" t="s">
        <v>13</v>
      </c>
      <c r="B37" s="1">
        <v>1</v>
      </c>
      <c r="C37" s="1">
        <v>2</v>
      </c>
    </row>
    <row r="38" spans="1:4" x14ac:dyDescent="0.25">
      <c r="A38" t="s">
        <v>14</v>
      </c>
      <c r="B38" s="1">
        <v>3</v>
      </c>
      <c r="C38" s="1">
        <v>4</v>
      </c>
    </row>
    <row r="39" spans="1:4" x14ac:dyDescent="0.25">
      <c r="A39" t="s">
        <v>15</v>
      </c>
      <c r="B39" s="1">
        <v>4</v>
      </c>
      <c r="C39" s="1">
        <v>5</v>
      </c>
    </row>
    <row r="41" spans="1:4" x14ac:dyDescent="0.25">
      <c r="A41" t="s">
        <v>24</v>
      </c>
      <c r="B41" s="8"/>
      <c r="C41" s="8"/>
    </row>
    <row r="42" spans="1:4" x14ac:dyDescent="0.25">
      <c r="A42" t="s">
        <v>25</v>
      </c>
      <c r="B42" s="7">
        <f>B36+B37+B38/3</f>
        <v>2</v>
      </c>
      <c r="C42" s="7">
        <f>C36+C37+C38/3</f>
        <v>5.333333333333333</v>
      </c>
    </row>
    <row r="43" spans="1:4" x14ac:dyDescent="0.25">
      <c r="A43" t="s">
        <v>26</v>
      </c>
      <c r="B43" s="2">
        <f>+B39/1</f>
        <v>4</v>
      </c>
      <c r="C43" s="2">
        <f>+C39/1</f>
        <v>5</v>
      </c>
      <c r="D43" s="9"/>
    </row>
    <row r="45" spans="1:4" x14ac:dyDescent="0.25">
      <c r="A45" t="s">
        <v>27</v>
      </c>
      <c r="B45" s="1">
        <f>SQRT(((B36-B42)^2)+((C36-C42)^2))</f>
        <v>3.8873012632302002</v>
      </c>
      <c r="C45" s="1">
        <f>SQRT(((B36-B43)^2)+((C36-C43)^2))</f>
        <v>5</v>
      </c>
    </row>
    <row r="46" spans="1:4" x14ac:dyDescent="0.25">
      <c r="B46" s="1">
        <f>SQRT(((B37-B42)^2)+((C37-C42)^2))</f>
        <v>3.4801021696368499</v>
      </c>
      <c r="C46" s="1">
        <f>SQRT(((B37-B43)^2)+((C37-C43)^2))</f>
        <v>4.2426406871192848</v>
      </c>
    </row>
    <row r="47" spans="1:4" x14ac:dyDescent="0.25">
      <c r="B47" s="2">
        <f>SQRT(((B38-B42)^2)+((C38-C42)^2))</f>
        <v>1.6666666666666663</v>
      </c>
      <c r="C47" s="2">
        <f>SQRT(((B38-B43)^2)+((C38-C43)^2))</f>
        <v>1.4142135623730951</v>
      </c>
    </row>
    <row r="48" spans="1:4" x14ac:dyDescent="0.25">
      <c r="B48" s="2">
        <f>SQRT(((B39-B42)^2)+((C39-C42)^2))</f>
        <v>2.0275875100994063</v>
      </c>
      <c r="C48" s="2">
        <f>SQRT(((B39-B43)^2)+((C39-C43)^2))</f>
        <v>0</v>
      </c>
    </row>
    <row r="50" spans="1:10" x14ac:dyDescent="0.25">
      <c r="A50" t="s">
        <v>28</v>
      </c>
      <c r="B50" s="5" t="s">
        <v>21</v>
      </c>
      <c r="C50" s="5" t="s">
        <v>22</v>
      </c>
    </row>
    <row r="51" spans="1:10" x14ac:dyDescent="0.25">
      <c r="B51">
        <v>1</v>
      </c>
      <c r="C51">
        <v>0</v>
      </c>
      <c r="J51" t="s">
        <v>35</v>
      </c>
    </row>
    <row r="52" spans="1:10" x14ac:dyDescent="0.25">
      <c r="B52">
        <v>1</v>
      </c>
      <c r="C52">
        <v>0</v>
      </c>
    </row>
    <row r="53" spans="1:10" x14ac:dyDescent="0.25">
      <c r="B53">
        <v>0</v>
      </c>
      <c r="C53">
        <v>1</v>
      </c>
    </row>
    <row r="54" spans="1:10" x14ac:dyDescent="0.25">
      <c r="B54">
        <v>0</v>
      </c>
      <c r="C54">
        <v>1</v>
      </c>
    </row>
    <row r="58" spans="1:10" ht="18.75" x14ac:dyDescent="0.3">
      <c r="A58" s="10" t="s">
        <v>29</v>
      </c>
    </row>
    <row r="60" spans="1:10" x14ac:dyDescent="0.25">
      <c r="A60" t="s">
        <v>9</v>
      </c>
      <c r="B60" s="4" t="s">
        <v>10</v>
      </c>
      <c r="C60" s="4" t="s">
        <v>11</v>
      </c>
    </row>
    <row r="61" spans="1:10" x14ac:dyDescent="0.25">
      <c r="A61" t="s">
        <v>12</v>
      </c>
      <c r="B61" s="1">
        <v>0</v>
      </c>
      <c r="C61" s="1">
        <v>2</v>
      </c>
    </row>
    <row r="62" spans="1:10" x14ac:dyDescent="0.25">
      <c r="A62" t="s">
        <v>13</v>
      </c>
      <c r="B62" s="1">
        <v>1</v>
      </c>
      <c r="C62" s="1">
        <v>2</v>
      </c>
    </row>
    <row r="63" spans="1:10" x14ac:dyDescent="0.25">
      <c r="A63" t="s">
        <v>14</v>
      </c>
      <c r="B63" s="1">
        <v>3</v>
      </c>
      <c r="C63" s="1">
        <v>4</v>
      </c>
    </row>
    <row r="64" spans="1:10" x14ac:dyDescent="0.25">
      <c r="A64" t="s">
        <v>15</v>
      </c>
      <c r="B64" s="1">
        <v>4</v>
      </c>
      <c r="C64" s="1">
        <v>5</v>
      </c>
    </row>
    <row r="66" spans="1:3" x14ac:dyDescent="0.25">
      <c r="A66" t="s">
        <v>30</v>
      </c>
      <c r="B66" s="8"/>
      <c r="C66" s="8"/>
    </row>
    <row r="67" spans="1:3" x14ac:dyDescent="0.25">
      <c r="A67" t="s">
        <v>25</v>
      </c>
      <c r="B67" s="7">
        <f>+B61+B52/2</f>
        <v>0.5</v>
      </c>
      <c r="C67" s="7">
        <f>+C61+C52/2</f>
        <v>2</v>
      </c>
    </row>
    <row r="68" spans="1:3" x14ac:dyDescent="0.25">
      <c r="A68" t="s">
        <v>26</v>
      </c>
      <c r="B68" s="7">
        <f>(B63+B64)/2</f>
        <v>3.5</v>
      </c>
      <c r="C68" s="7">
        <f>(C63+C64)/2</f>
        <v>4.5</v>
      </c>
    </row>
    <row r="70" spans="1:3" x14ac:dyDescent="0.25">
      <c r="A70" t="s">
        <v>31</v>
      </c>
      <c r="B70" s="2">
        <f>SQRT(((B61-B67)^2)+((C61-C67)^2))</f>
        <v>0.5</v>
      </c>
      <c r="C70" s="2">
        <f>SQRT(((B61-B68)^2)+((C61-C68)^2))</f>
        <v>4.3011626335213133</v>
      </c>
    </row>
    <row r="71" spans="1:3" x14ac:dyDescent="0.25">
      <c r="B71" s="2">
        <f>SQRT(((B62-B67)^2)+((C62-C67)^2))</f>
        <v>0.5</v>
      </c>
      <c r="C71" s="2">
        <f>SQRT(((B62-B68)^2)+((C62-C68)^2))</f>
        <v>3.5355339059327378</v>
      </c>
    </row>
    <row r="72" spans="1:3" x14ac:dyDescent="0.25">
      <c r="B72" s="2">
        <f>SQRT(((B63-B67)^2)+((C63-C67)^2))</f>
        <v>3.2015621187164243</v>
      </c>
      <c r="C72" s="2">
        <f>SQRT(((B63-B68)^2)+((C63-C68)^2))</f>
        <v>0.70710678118654757</v>
      </c>
    </row>
    <row r="73" spans="1:3" x14ac:dyDescent="0.25">
      <c r="B73" s="2">
        <f>SQRT(((B64-B67)^2)+((C64-C67)^2))</f>
        <v>4.6097722286464435</v>
      </c>
      <c r="C73" s="2">
        <f>SQRT(((B64-B68)^2)+((C64-C68)^2))</f>
        <v>0.70710678118654757</v>
      </c>
    </row>
    <row r="75" spans="1:3" x14ac:dyDescent="0.25">
      <c r="A75" t="s">
        <v>28</v>
      </c>
      <c r="B75" s="5" t="s">
        <v>21</v>
      </c>
      <c r="C75" s="5" t="s">
        <v>22</v>
      </c>
    </row>
    <row r="76" spans="1:3" x14ac:dyDescent="0.25">
      <c r="B76">
        <v>1</v>
      </c>
      <c r="C76">
        <v>0</v>
      </c>
    </row>
    <row r="77" spans="1:3" x14ac:dyDescent="0.25">
      <c r="B77">
        <v>1</v>
      </c>
      <c r="C77">
        <v>0</v>
      </c>
    </row>
    <row r="78" spans="1:3" x14ac:dyDescent="0.25">
      <c r="B78">
        <v>0</v>
      </c>
      <c r="C78">
        <v>1</v>
      </c>
    </row>
    <row r="79" spans="1:3" x14ac:dyDescent="0.25">
      <c r="B79">
        <v>0</v>
      </c>
      <c r="C79">
        <v>1</v>
      </c>
    </row>
    <row r="85" spans="1:3" x14ac:dyDescent="0.25">
      <c r="A85" t="s">
        <v>32</v>
      </c>
    </row>
    <row r="86" spans="1:3" x14ac:dyDescent="0.25">
      <c r="A86" t="s">
        <v>33</v>
      </c>
    </row>
    <row r="88" spans="1:3" x14ac:dyDescent="0.25">
      <c r="A88" t="s">
        <v>9</v>
      </c>
      <c r="B88" s="4" t="s">
        <v>10</v>
      </c>
      <c r="C88" s="4" t="s">
        <v>11</v>
      </c>
    </row>
    <row r="89" spans="1:3" x14ac:dyDescent="0.25">
      <c r="A89" t="s">
        <v>12</v>
      </c>
      <c r="B89" s="1">
        <v>0</v>
      </c>
      <c r="C89" s="1">
        <v>2</v>
      </c>
    </row>
    <row r="90" spans="1:3" x14ac:dyDescent="0.25">
      <c r="A90" t="s">
        <v>13</v>
      </c>
      <c r="B90" s="1">
        <v>1</v>
      </c>
      <c r="C90" s="1">
        <v>2</v>
      </c>
    </row>
    <row r="91" spans="1:3" x14ac:dyDescent="0.25">
      <c r="A91" t="s">
        <v>14</v>
      </c>
      <c r="B91" s="1">
        <v>3</v>
      </c>
      <c r="C91" s="1">
        <v>4</v>
      </c>
    </row>
    <row r="92" spans="1:3" x14ac:dyDescent="0.25">
      <c r="A92" t="s">
        <v>15</v>
      </c>
      <c r="B92" s="1">
        <v>4</v>
      </c>
      <c r="C92" s="1">
        <v>5</v>
      </c>
    </row>
  </sheetData>
  <hyperlinks>
    <hyperlink ref="A1" r:id="rId1" xr:uid="{61A5AD74-33EC-48FE-9635-B6A5C0EA8E71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39cdb8-2a58-4d89-9698-1e515bffcc34">
      <Terms xmlns="http://schemas.microsoft.com/office/infopath/2007/PartnerControls"/>
    </lcf76f155ced4ddcb4097134ff3c332f>
    <TaxCatchAll xmlns="a9630583-d283-4e2f-9207-454016bd05f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9E6FC95E1384C74FBDB0417E9A821804" ma:contentTypeVersion="11" ma:contentTypeDescription="Luo uusi asiakirja." ma:contentTypeScope="" ma:versionID="4268dbc889e3687a401c2ce122f3c07a">
  <xsd:schema xmlns:xsd="http://www.w3.org/2001/XMLSchema" xmlns:xs="http://www.w3.org/2001/XMLSchema" xmlns:p="http://schemas.microsoft.com/office/2006/metadata/properties" xmlns:ns2="e539cdb8-2a58-4d89-9698-1e515bffcc34" xmlns:ns3="a9630583-d283-4e2f-9207-454016bd05f5" targetNamespace="http://schemas.microsoft.com/office/2006/metadata/properties" ma:root="true" ma:fieldsID="6b29426fe0bf7fc3757ef2456c35d158" ns2:_="" ns3:_="">
    <xsd:import namespace="e539cdb8-2a58-4d89-9698-1e515bffcc34"/>
    <xsd:import namespace="a9630583-d283-4e2f-9207-454016bd0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9cdb8-2a58-4d89-9698-1e515bffc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30583-d283-4e2f-9207-454016bd05f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c2fd0c-17bb-45ec-af45-910373ab931a}" ma:internalName="TaxCatchAll" ma:showField="CatchAllData" ma:web="a9630583-d283-4e2f-9207-454016bd05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77608E-7142-4105-9D08-488D39500E01}">
  <ds:schemaRefs>
    <ds:schemaRef ds:uri="http://schemas.microsoft.com/office/2006/metadata/properties"/>
    <ds:schemaRef ds:uri="http://schemas.microsoft.com/office/infopath/2007/PartnerControls"/>
    <ds:schemaRef ds:uri="e539cdb8-2a58-4d89-9698-1e515bffcc34"/>
    <ds:schemaRef ds:uri="a9630583-d283-4e2f-9207-454016bd05f5"/>
  </ds:schemaRefs>
</ds:datastoreItem>
</file>

<file path=customXml/itemProps2.xml><?xml version="1.0" encoding="utf-8"?>
<ds:datastoreItem xmlns:ds="http://schemas.openxmlformats.org/officeDocument/2006/customXml" ds:itemID="{525AE038-D8D6-426E-8A32-77E5FFA8B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9cdb8-2a58-4d89-9698-1e515bffcc34"/>
    <ds:schemaRef ds:uri="a9630583-d283-4e2f-9207-454016bd0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2D7522-7A21-4004-9B1D-745FB11ED4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Manager/>
  <Company>Taitotalo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Ratilainen Kerttuli</dc:creator>
  <cp:keywords/>
  <dc:description/>
  <cp:lastModifiedBy>Kalm-Parantainen Oili</cp:lastModifiedBy>
  <cp:revision/>
  <dcterms:created xsi:type="dcterms:W3CDTF">2023-10-31T05:50:31Z</dcterms:created>
  <dcterms:modified xsi:type="dcterms:W3CDTF">2024-11-29T08:49:58Z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0x0101009E6FC95E1384C74FBDB0417E9A821804</vt:lpwstr>
  </property>
  <property fmtid="{D5CDD505-2E9C-101B-9397-08002B2CF9AE}" pid="3" name="MediaServiceImageTags">
    <vt:lpwstr/>
  </property>
  <property fmtid="{D5CDD505-2E9C-101B-9397-08002B2CF9AE}" pid="4" name="Order">
    <vt:r8>16100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