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sir\Downloads\"/>
    </mc:Choice>
  </mc:AlternateContent>
  <xr:revisionPtr revIDLastSave="0" documentId="13_ncr:1_{F7ACAE65-0C30-4E71-BE5E-631DE058A04E}" xr6:coauthVersionLast="40" xr6:coauthVersionMax="40" xr10:uidLastSave="{00000000-0000-0000-0000-000000000000}"/>
  <bookViews>
    <workbookView xWindow="0" yWindow="0" windowWidth="14376" windowHeight="12780" activeTab="7" xr2:uid="{00000000-000D-0000-FFFF-FFFF00000000}"/>
  </bookViews>
  <sheets>
    <sheet name="main" sheetId="1" r:id="rId1"/>
    <sheet name="pivot1main" sheetId="5" r:id="rId2"/>
    <sheet name="pivot2main" sheetId="8" r:id="rId3"/>
    <sheet name="pivot3main" sheetId="11" r:id="rId4"/>
    <sheet name="pivot4main" sheetId="9" r:id="rId5"/>
    <sheet name="pivot5main" sheetId="12" r:id="rId6"/>
    <sheet name="pivot6main" sheetId="13" r:id="rId7"/>
    <sheet name="new" sheetId="14" r:id="rId8"/>
  </sheets>
  <definedNames>
    <definedName name="_xlnm._FilterDatabase" localSheetId="0" hidden="1">main!$A$1:$T$4115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14" l="1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B12" i="14"/>
  <c r="B11" i="14"/>
  <c r="B10" i="14"/>
  <c r="B9" i="14"/>
  <c r="B8" i="14"/>
  <c r="B7" i="14"/>
  <c r="B6" i="14"/>
  <c r="B5" i="14"/>
  <c r="B4" i="14"/>
  <c r="C3" i="14"/>
  <c r="B13" i="14"/>
  <c r="B3" i="14"/>
  <c r="D13" i="14" l="1"/>
  <c r="C13" i="14"/>
  <c r="H2" i="14"/>
  <c r="G2" i="14"/>
  <c r="F2" i="14"/>
  <c r="E2" i="14"/>
  <c r="D2" i="14"/>
  <c r="C2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4" l="1"/>
  <c r="F13" i="14" s="1"/>
  <c r="E4" i="14"/>
  <c r="G4" i="14" s="1"/>
  <c r="E3" i="14"/>
  <c r="E6" i="14" l="1"/>
  <c r="F6" i="14" s="1"/>
  <c r="H4" i="14"/>
  <c r="G13" i="14"/>
  <c r="H13" i="14"/>
  <c r="E5" i="14"/>
  <c r="G5" i="14" s="1"/>
  <c r="G3" i="14"/>
  <c r="F3" i="14"/>
  <c r="F4" i="14"/>
  <c r="H3" i="14"/>
  <c r="H6" i="14" l="1"/>
  <c r="G6" i="14"/>
  <c r="H5" i="14"/>
  <c r="E7" i="14"/>
  <c r="F5" i="14"/>
  <c r="E8" i="14" l="1"/>
  <c r="F8" i="14" s="1"/>
  <c r="E9" i="14"/>
  <c r="H7" i="14"/>
  <c r="G7" i="14"/>
  <c r="F7" i="14"/>
  <c r="E12" i="14" l="1"/>
  <c r="E11" i="14"/>
  <c r="G9" i="14"/>
  <c r="H9" i="14"/>
  <c r="F9" i="14"/>
  <c r="H8" i="14"/>
  <c r="G8" i="14"/>
  <c r="E10" i="14"/>
  <c r="G12" i="14" l="1"/>
  <c r="H12" i="14"/>
  <c r="H11" i="14"/>
  <c r="G11" i="14"/>
  <c r="G10" i="14"/>
  <c r="H10" i="14"/>
  <c r="F11" i="14"/>
  <c r="F10" i="14"/>
  <c r="F12" i="14"/>
</calcChain>
</file>

<file path=xl/sharedStrings.xml><?xml version="1.0" encoding="utf-8"?>
<sst xmlns="http://schemas.openxmlformats.org/spreadsheetml/2006/main" count="33148" uniqueCount="8401">
  <si>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</si>
  <si>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</si>
  <si>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</si>
  <si>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</si>
  <si>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</si>
  <si>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</si>
  <si>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</si>
  <si>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</si>
  <si>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</si>
  <si>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</si>
  <si>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</si>
  <si>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</si>
  <si>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</si>
  <si>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</si>
  <si>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</si>
  <si>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</si>
  <si>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</si>
  <si>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</si>
  <si>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</si>
  <si>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</si>
  <si>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</si>
  <si>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</si>
  <si>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</si>
  <si>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</si>
  <si>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</si>
  <si>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</si>
  <si>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</si>
  <si>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</si>
  <si>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</si>
  <si>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</si>
  <si>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</si>
  <si>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</si>
  <si>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</si>
  <si>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</si>
  <si>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</si>
  <si>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</si>
  <si>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</si>
  <si>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</si>
  <si>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</si>
  <si>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</si>
  <si>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</si>
  <si>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</si>
  <si>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</si>
  <si>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</si>
  <si>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</si>
  <si>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</si>
  <si>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</si>
  <si>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</si>
  <si>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</si>
  <si>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</si>
  <si>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</si>
  <si>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</si>
  <si>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</si>
  <si>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</si>
  <si>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</si>
  <si>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</si>
  <si>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</si>
  <si>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</si>
  <si>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</si>
  <si>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</si>
  <si>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</si>
  <si>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</si>
  <si>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</si>
  <si>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</si>
  <si>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</si>
  <si>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</si>
  <si>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</si>
  <si>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</si>
  <si>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</si>
  <si>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</si>
  <si>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</si>
  <si>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</si>
  <si>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</si>
  <si>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</si>
  <si>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</si>
  <si>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</si>
  <si>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</si>
  <si>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</si>
  <si>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</si>
  <si>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</si>
  <si>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</si>
  <si>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</si>
  <si>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</si>
  <si>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</si>
  <si>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</si>
  <si>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</si>
  <si>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</si>
  <si>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</si>
  <si>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</si>
  <si>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</si>
  <si>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</si>
  <si>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</si>
  <si>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</si>
  <si>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</si>
  <si>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</si>
  <si>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</si>
  <si>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</si>
  <si>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</si>
  <si>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</si>
  <si>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</si>
  <si>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</si>
  <si>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</si>
  <si>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</si>
  <si>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</si>
  <si>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</si>
  <si>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</si>
  <si>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</si>
  <si>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</si>
  <si>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</si>
  <si>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</si>
  <si>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</si>
  <si>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</si>
  <si>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</si>
  <si>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</si>
  <si>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</si>
  <si>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</si>
  <si>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</si>
  <si>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</si>
  <si>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</si>
  <si>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</si>
  <si>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</si>
  <si>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</si>
  <si>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</si>
  <si>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</si>
  <si>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</si>
  <si>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</si>
  <si>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</si>
  <si>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</si>
  <si>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</si>
  <si>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</si>
  <si>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</si>
  <si>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</si>
  <si>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</si>
  <si>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</si>
  <si>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</si>
  <si>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</si>
  <si>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</si>
  <si>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</si>
  <si>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</si>
  <si>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</si>
  <si>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</si>
  <si>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</si>
  <si>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</si>
  <si>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</si>
  <si>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</si>
  <si>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</si>
  <si>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</si>
  <si>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</si>
  <si>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</si>
  <si>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</si>
  <si>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</si>
  <si>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</si>
  <si>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</si>
  <si>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</si>
  <si>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</si>
  <si>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</si>
  <si>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</si>
  <si>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</si>
  <si>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</si>
  <si>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</si>
  <si>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</si>
  <si>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</si>
  <si>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</si>
  <si>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</si>
  <si>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</si>
  <si>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</si>
  <si>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</si>
  <si>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</si>
  <si>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</si>
  <si>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</si>
  <si>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</si>
  <si>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</si>
  <si>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</si>
  <si>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</si>
  <si>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</si>
  <si>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</si>
  <si>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</si>
  <si>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</si>
  <si>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</si>
  <si>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</si>
  <si>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</si>
  <si>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</si>
  <si>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</si>
  <si>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</si>
  <si>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</si>
  <si>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</si>
  <si>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</si>
  <si>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</si>
  <si>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</si>
  <si>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</si>
  <si>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</si>
  <si>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</si>
  <si>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</si>
  <si>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</si>
  <si>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</si>
  <si>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</si>
  <si>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</si>
  <si>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</si>
  <si>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</si>
  <si>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</si>
  <si>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</si>
  <si>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</si>
  <si>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</si>
  <si>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</si>
  <si>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</si>
  <si>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</si>
  <si>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</si>
  <si>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</si>
  <si>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</si>
  <si>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</si>
  <si>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</si>
  <si>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</si>
  <si>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</si>
  <si>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</si>
  <si>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</si>
  <si>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</si>
  <si>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</si>
  <si>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</si>
  <si>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</si>
  <si>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</si>
  <si>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</si>
  <si>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</si>
  <si>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</si>
  <si>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</si>
  <si>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</si>
  <si>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</si>
  <si>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</si>
  <si>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</si>
  <si>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</si>
  <si>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</si>
  <si>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</si>
  <si>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</si>
  <si>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</si>
  <si>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</si>
  <si>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</si>
  <si>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</si>
  <si>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</si>
  <si>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</si>
  <si>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</si>
  <si>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</si>
  <si>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</si>
  <si>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</si>
  <si>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</si>
  <si>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</si>
  <si>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</si>
  <si>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</si>
  <si>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</si>
  <si>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</si>
  <si>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</si>
  <si>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</si>
  <si>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</si>
  <si>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</si>
  <si>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</si>
  <si>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</si>
  <si>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</si>
  <si>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</si>
  <si>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</si>
  <si>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</si>
  <si>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</si>
  <si>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</si>
  <si>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</si>
  <si>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</si>
  <si>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</si>
  <si>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</si>
  <si>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</si>
  <si>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</si>
  <si>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</si>
  <si>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</si>
  <si>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</si>
  <si>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</si>
  <si>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</si>
  <si>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</si>
  <si>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</si>
  <si>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</si>
  <si>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</si>
  <si>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</si>
  <si>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</si>
  <si>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</si>
  <si>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</si>
  <si>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</si>
  <si>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</si>
  <si>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</si>
  <si>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</si>
  <si>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</si>
  <si>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</si>
  <si>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</si>
  <si>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</si>
  <si>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</si>
  <si>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</si>
  <si>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</si>
  <si>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</si>
  <si>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</si>
  <si>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</si>
  <si>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</si>
  <si>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</si>
  <si>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</si>
  <si>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</si>
  <si>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</si>
  <si>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</si>
  <si>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</si>
  <si>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</si>
  <si>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</si>
  <si>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</si>
  <si>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</si>
  <si>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</si>
  <si>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</si>
  <si>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</si>
  <si>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</si>
  <si>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</si>
  <si>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</si>
  <si>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</si>
  <si>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</si>
  <si>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</si>
  <si>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</si>
  <si>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</si>
  <si>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</si>
  <si>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</si>
  <si>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</si>
  <si>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</si>
  <si>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</si>
  <si>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</si>
  <si>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</si>
  <si>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</si>
  <si>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</si>
  <si>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</si>
  <si>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</si>
  <si>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</si>
  <si>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</si>
  <si>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</si>
  <si>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</si>
  <si>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</si>
  <si>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</si>
  <si>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</si>
  <si>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</si>
  <si>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</si>
  <si>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</si>
  <si>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</si>
  <si>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</si>
  <si>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</si>
  <si>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</si>
  <si>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</si>
  <si>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</si>
  <si>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</si>
  <si>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</si>
  <si>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</si>
  <si>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</si>
  <si>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</si>
  <si>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</si>
  <si>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</si>
  <si>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</si>
  <si>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</si>
  <si>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</si>
  <si>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</si>
  <si>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</si>
  <si>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</si>
  <si>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</si>
  <si>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</si>
  <si>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</si>
  <si>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</si>
  <si>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</si>
  <si>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</si>
  <si>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</si>
  <si>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</si>
  <si>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</si>
  <si>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</si>
  <si>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</si>
  <si>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</si>
  <si>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</si>
  <si>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</si>
  <si>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</si>
  <si>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</si>
  <si>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</si>
  <si>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</si>
  <si>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</si>
  <si>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</si>
  <si>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</si>
  <si>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</si>
  <si>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</si>
  <si>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</si>
  <si>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</si>
  <si>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</si>
  <si>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</si>
  <si>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</si>
  <si>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</si>
  <si>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</si>
  <si>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</si>
  <si>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</si>
  <si>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</si>
  <si>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</si>
  <si>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</si>
  <si>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</si>
  <si>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</si>
  <si>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</si>
  <si>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</si>
  <si>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</si>
  <si>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</si>
  <si>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</si>
  <si>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</si>
  <si>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</si>
  <si>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</si>
  <si>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</si>
  <si>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</si>
  <si>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</si>
  <si>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</si>
  <si>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</si>
  <si>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</si>
  <si>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</si>
  <si>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</si>
  <si>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</si>
  <si>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</si>
  <si>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</si>
  <si>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</si>
  <si>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</si>
  <si>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</si>
  <si>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</si>
  <si>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</si>
  <si>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</si>
  <si>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</si>
  <si>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</si>
  <si>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</si>
  <si>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</si>
  <si>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</si>
  <si>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</si>
  <si>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</si>
  <si>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</si>
  <si>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</si>
  <si>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</si>
  <si>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</si>
  <si>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</si>
  <si>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</si>
  <si>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</si>
  <si>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</si>
  <si>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</si>
  <si>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</si>
  <si>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</si>
  <si>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</si>
  <si>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</si>
  <si>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</si>
  <si>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</si>
  <si>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</si>
  <si>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</si>
  <si>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</si>
  <si>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</si>
  <si>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</si>
  <si>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</si>
  <si>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</si>
  <si>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</si>
  <si>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</si>
  <si>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</si>
  <si>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</si>
  <si>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</si>
  <si>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</si>
  <si>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</si>
  <si>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</si>
  <si>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</si>
  <si>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</si>
  <si>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</si>
  <si>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</si>
  <si>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</si>
  <si>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</si>
  <si>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</si>
  <si>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</si>
  <si>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</si>
  <si>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</si>
  <si>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</si>
  <si>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</si>
  <si>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</si>
  <si>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</si>
  <si>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</si>
  <si>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</si>
  <si>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</si>
  <si>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</si>
  <si>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</si>
  <si>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</si>
  <si>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</si>
  <si>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</si>
  <si>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</si>
  <si>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</si>
  <si>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</si>
  <si>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</si>
  <si>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</si>
  <si>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</si>
  <si>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</si>
  <si>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</si>
  <si>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</si>
  <si>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</si>
  <si>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</si>
  <si>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</si>
  <si>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</si>
  <si>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</si>
  <si>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</si>
  <si>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</si>
  <si>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</si>
  <si>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</si>
  <si>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</si>
  <si>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</si>
  <si>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</si>
  <si>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</si>
  <si>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</si>
  <si>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</si>
  <si>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</si>
  <si>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</si>
  <si>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</si>
  <si>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</si>
  <si>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</si>
  <si>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</si>
  <si>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</si>
  <si>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</si>
  <si>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</si>
  <si>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</si>
  <si>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</si>
  <si>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</si>
  <si>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</si>
  <si>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</si>
  <si>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</si>
  <si>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</si>
  <si>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</si>
  <si>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</si>
  <si>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</si>
  <si>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</si>
  <si>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</si>
  <si>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</si>
  <si>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</si>
  <si>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</si>
  <si>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</si>
  <si>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</si>
  <si>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</si>
  <si>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</si>
  <si>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</si>
  <si>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</si>
  <si>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</si>
  <si>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</si>
  <si>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</si>
  <si>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</si>
  <si>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</si>
  <si>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</si>
  <si>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</si>
  <si>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</si>
  <si>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</si>
  <si>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</si>
  <si>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</si>
  <si>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</si>
  <si>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</si>
  <si>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</si>
  <si>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</si>
  <si>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</si>
  <si>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</si>
  <si>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</si>
  <si>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</si>
  <si>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</si>
  <si>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</si>
  <si>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</si>
  <si>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</si>
  <si>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</si>
  <si>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</si>
  <si>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</si>
  <si>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</si>
  <si>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</si>
  <si>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</si>
  <si>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</si>
  <si>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</si>
  <si>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</si>
  <si>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</si>
  <si>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</si>
  <si>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</si>
  <si>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</si>
  <si>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</si>
  <si>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</si>
  <si>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</si>
  <si>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</si>
  <si>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</si>
  <si>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</si>
  <si>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</si>
  <si>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</si>
  <si>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</si>
  <si>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</si>
  <si>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</si>
  <si>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</si>
  <si>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</si>
  <si>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</si>
  <si>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</si>
  <si>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</si>
  <si>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</si>
  <si>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</si>
  <si>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</si>
  <si>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</si>
  <si>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</si>
  <si>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</si>
  <si>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</si>
  <si>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</si>
  <si>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</si>
  <si>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</si>
  <si>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</si>
  <si>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</si>
  <si>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</si>
  <si>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</si>
  <si>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</si>
  <si>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</si>
  <si>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</si>
  <si>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</si>
  <si>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</si>
  <si>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</si>
  <si>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</si>
  <si>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</si>
  <si>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</si>
  <si>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</si>
  <si>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</si>
  <si>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</si>
  <si>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</si>
  <si>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</si>
  <si>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</si>
  <si>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</si>
  <si>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</si>
  <si>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</si>
  <si>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</si>
  <si>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</si>
  <si>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</si>
  <si>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</si>
  <si>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</si>
  <si>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</si>
  <si>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</si>
  <si>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</si>
  <si>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</si>
  <si>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</si>
  <si>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</si>
  <si>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</si>
  <si>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</si>
  <si>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</si>
  <si>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</si>
  <si>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</si>
  <si>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</si>
  <si>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</si>
  <si>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</si>
  <si>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</si>
  <si>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</si>
  <si>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</si>
  <si>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</si>
  <si>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</si>
  <si>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</si>
  <si>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</si>
  <si>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</si>
  <si>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</si>
  <si>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</si>
  <si>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</si>
  <si>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</si>
  <si>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</si>
  <si>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</si>
  <si>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</si>
  <si>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</si>
  <si>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</si>
  <si>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</si>
  <si>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</si>
  <si>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</si>
  <si>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</si>
  <si>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</si>
  <si>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</si>
  <si>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</si>
  <si>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</si>
  <si>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</si>
  <si>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</si>
  <si>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</si>
  <si>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</si>
  <si>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</si>
  <si>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</si>
  <si>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</si>
  <si>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</si>
  <si>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</si>
  <si>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</si>
  <si>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</si>
  <si>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</si>
  <si>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</si>
  <si>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</si>
  <si>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</si>
  <si>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</si>
  <si>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</si>
  <si>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</si>
  <si>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</si>
  <si>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</si>
  <si>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</si>
  <si>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</si>
  <si>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</si>
  <si>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</si>
  <si>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</si>
  <si>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</si>
  <si>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</si>
  <si>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</si>
  <si>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</si>
  <si>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</si>
  <si>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</si>
  <si>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</si>
  <si>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</si>
  <si>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</si>
  <si>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</si>
  <si>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</si>
  <si>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</si>
  <si>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</si>
  <si>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</si>
  <si>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</si>
  <si>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</si>
  <si>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</si>
  <si>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</si>
  <si>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</si>
  <si>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</si>
  <si>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</si>
  <si>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</si>
  <si>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</si>
  <si>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</si>
  <si>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</si>
  <si>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</si>
  <si>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</si>
  <si>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</si>
  <si>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</si>
  <si>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</si>
  <si>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</si>
  <si>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</si>
  <si>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</si>
  <si>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</si>
  <si>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</si>
  <si>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</si>
  <si>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</si>
  <si>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</si>
  <si>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</si>
  <si>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</si>
  <si>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</si>
  <si>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</si>
  <si>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</si>
  <si>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</si>
  <si>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</si>
  <si>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</si>
  <si>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</si>
  <si>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</si>
  <si>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</si>
  <si>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</si>
  <si>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</si>
  <si>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</si>
  <si>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</si>
  <si>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</si>
  <si>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</si>
  <si>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</si>
  <si>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</si>
  <si>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</si>
  <si>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</si>
  <si>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</si>
  <si>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</si>
  <si>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</si>
  <si>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</si>
  <si>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</si>
  <si>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</si>
  <si>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</si>
  <si>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</si>
  <si>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</si>
  <si>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</si>
  <si>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</si>
  <si>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</si>
  <si>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</si>
  <si>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</si>
  <si>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</si>
  <si>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</si>
  <si>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</si>
  <si>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</si>
  <si>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</si>
  <si>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</si>
  <si>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</si>
  <si>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</si>
  <si>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</si>
  <si>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</si>
  <si>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</si>
  <si>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</si>
  <si>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</si>
  <si>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</si>
  <si>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</si>
  <si>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</si>
  <si>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</si>
  <si>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</si>
  <si>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</si>
  <si>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</si>
  <si>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</si>
  <si>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</si>
  <si>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</si>
  <si>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</si>
  <si>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</si>
  <si>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</si>
  <si>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</si>
  <si>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</si>
  <si>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</si>
  <si>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</si>
  <si>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</si>
  <si>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</si>
  <si>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</si>
  <si>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</si>
  <si>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</si>
  <si>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</si>
  <si>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</si>
  <si>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</si>
  <si>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</si>
  <si>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</si>
  <si>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</si>
  <si>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</si>
  <si>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</si>
  <si>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</si>
  <si>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</si>
  <si>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</si>
  <si>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</si>
  <si>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</si>
  <si>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</si>
  <si>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</si>
  <si>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</si>
  <si>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</si>
  <si>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</si>
  <si>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</si>
  <si>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</si>
  <si>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</si>
  <si>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</si>
  <si>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</si>
  <si>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</si>
  <si>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</si>
  <si>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</si>
  <si>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</si>
  <si>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</si>
  <si>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</si>
  <si>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</si>
  <si>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</si>
  <si>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</si>
  <si>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</si>
  <si>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</si>
  <si>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</si>
  <si>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</si>
  <si>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</si>
  <si>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</si>
  <si>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</si>
  <si>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</si>
  <si>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</si>
  <si>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</si>
  <si>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</si>
  <si>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</si>
  <si>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</si>
  <si>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</si>
  <si>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</si>
  <si>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</si>
  <si>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</si>
  <si>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</si>
  <si>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</si>
  <si>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</si>
  <si>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</si>
  <si>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</si>
  <si>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</si>
  <si>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</si>
  <si>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</si>
  <si>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</si>
  <si>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</si>
  <si>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</si>
  <si>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</si>
  <si>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</si>
  <si>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</si>
  <si>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</si>
  <si>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</si>
  <si>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</si>
  <si>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</si>
  <si>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</si>
  <si>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</si>
  <si>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</si>
  <si>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</si>
  <si>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</si>
  <si>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</si>
  <si>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</si>
  <si>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</si>
  <si>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</si>
  <si>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</si>
  <si>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</si>
  <si>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</si>
  <si>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</si>
  <si>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</si>
  <si>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</si>
  <si>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</si>
  <si>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</si>
  <si>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</si>
  <si>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</si>
  <si>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</si>
  <si>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</si>
  <si>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</si>
  <si>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</si>
  <si>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</si>
  <si>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</si>
  <si>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</si>
  <si>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</si>
  <si>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</si>
  <si>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</si>
  <si>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</si>
  <si>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</si>
  <si>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</si>
  <si>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</si>
  <si>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</si>
  <si>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</si>
  <si>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</si>
  <si>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</si>
  <si>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</si>
  <si>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</si>
  <si>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</si>
  <si>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</si>
  <si>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</si>
  <si>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</si>
  <si>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</si>
  <si>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</si>
  <si>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</si>
  <si>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</si>
  <si>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</si>
  <si>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</si>
  <si>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</si>
  <si>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</si>
  <si>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</si>
  <si>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</si>
  <si>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</si>
  <si>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</si>
  <si>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</si>
  <si>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</si>
  <si>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</si>
  <si>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</si>
  <si>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</si>
  <si>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</si>
  <si>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</si>
  <si>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</si>
  <si>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</si>
  <si>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</si>
  <si>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</si>
  <si>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</si>
  <si>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</si>
  <si>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</si>
  <si>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</si>
  <si>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</si>
  <si>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</si>
  <si>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</si>
  <si>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</si>
  <si>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</si>
  <si>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</si>
  <si>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</si>
  <si>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</si>
  <si>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</si>
  <si>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</si>
  <si>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</si>
  <si>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</si>
  <si>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</si>
  <si>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</si>
  <si>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</si>
  <si>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</si>
  <si>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</si>
  <si>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</si>
  <si>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</si>
  <si>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</si>
  <si>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</si>
  <si>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</si>
  <si>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</si>
  <si>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</si>
  <si>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</si>
  <si>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</si>
  <si>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</si>
  <si>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</si>
  <si>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</si>
  <si>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</si>
  <si>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</si>
  <si>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</si>
  <si>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</si>
  <si>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</si>
  <si>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</si>
  <si>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</si>
  <si>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</si>
  <si>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</si>
  <si>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</si>
  <si>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</si>
  <si>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</si>
  <si>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</si>
  <si>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</si>
  <si>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</si>
  <si>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</si>
  <si>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</si>
  <si>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</si>
  <si>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</si>
  <si>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</si>
  <si>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</si>
  <si>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</si>
  <si>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</si>
  <si>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</si>
  <si>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</si>
  <si>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</si>
  <si>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</si>
  <si>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</si>
  <si>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</si>
  <si>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</si>
  <si>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</si>
  <si>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</si>
  <si>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</si>
  <si>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</si>
  <si>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</si>
  <si>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</si>
  <si>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</si>
  <si>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</si>
  <si>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</si>
  <si>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</si>
  <si>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</si>
  <si>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</si>
  <si>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</si>
  <si>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</si>
  <si>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</si>
  <si>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</si>
  <si>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</si>
  <si>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</si>
  <si>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</si>
  <si>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</si>
  <si>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</si>
  <si>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</si>
  <si>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</si>
  <si>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</si>
  <si>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</si>
  <si>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</si>
  <si>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</si>
  <si>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</si>
  <si>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</si>
  <si>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</si>
  <si>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</si>
  <si>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</si>
  <si>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</si>
  <si>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</si>
  <si>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</si>
  <si>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</si>
  <si>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</si>
  <si>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</si>
  <si>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</si>
  <si>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</si>
  <si>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</si>
  <si>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</si>
  <si>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</si>
  <si>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</si>
  <si>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</si>
  <si>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</si>
  <si>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</si>
  <si>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</si>
  <si>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</si>
  <si>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</si>
  <si>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</si>
  <si>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</si>
  <si>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</si>
  <si>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</si>
  <si>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</si>
  <si>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</si>
  <si>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</si>
  <si>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</si>
  <si>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</si>
  <si>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</si>
  <si>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</si>
  <si>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</si>
  <si>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</si>
  <si>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</si>
  <si>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</si>
  <si>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</si>
  <si>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</si>
  <si>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</si>
  <si>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</si>
  <si>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</si>
  <si>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</si>
  <si>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</si>
  <si>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</si>
  <si>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</si>
  <si>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</si>
  <si>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</si>
  <si>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</si>
  <si>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</si>
  <si>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</si>
  <si>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</si>
  <si>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</si>
  <si>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</si>
  <si>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</si>
  <si>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</si>
  <si>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</si>
  <si>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</si>
  <si>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</si>
  <si>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</si>
  <si>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</si>
  <si>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</si>
  <si>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</si>
  <si>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</si>
  <si>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</si>
  <si>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</si>
  <si>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</si>
  <si>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</si>
  <si>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</si>
  <si>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</si>
  <si>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</si>
  <si>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</si>
  <si>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</si>
  <si>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</si>
  <si>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</si>
  <si>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</si>
  <si>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</si>
  <si>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</si>
  <si>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</si>
  <si>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</si>
  <si>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</si>
  <si>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</si>
  <si>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</si>
  <si>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</si>
  <si>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</si>
  <si>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</si>
  <si>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</si>
  <si>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</si>
  <si>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</si>
  <si>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</si>
  <si>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</si>
  <si>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</si>
  <si>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</si>
  <si>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</si>
  <si>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</si>
  <si>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</si>
  <si>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</si>
  <si>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</si>
  <si>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</si>
  <si>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</si>
  <si>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</si>
  <si>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</si>
  <si>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</si>
  <si>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</si>
  <si>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</si>
  <si>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</si>
  <si>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</si>
  <si>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</si>
  <si>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</si>
  <si>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</si>
  <si>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</si>
  <si>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</si>
  <si>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</si>
  <si>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</si>
  <si>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</si>
  <si>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</si>
  <si>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</si>
  <si>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</si>
  <si>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</si>
  <si>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</si>
  <si>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</si>
  <si>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</si>
  <si>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</si>
  <si>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</si>
  <si>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</si>
  <si>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</si>
  <si>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</si>
  <si>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</si>
  <si>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</si>
  <si>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</si>
  <si>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</si>
  <si>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</si>
  <si>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</si>
  <si>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</si>
  <si>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</si>
  <si>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</si>
  <si>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</si>
  <si>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</si>
  <si>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</si>
  <si>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</si>
  <si>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</si>
  <si>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</si>
  <si>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</si>
  <si>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</si>
  <si>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</si>
  <si>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</si>
  <si>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</si>
  <si>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</si>
  <si>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</si>
  <si>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</si>
  <si>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</si>
  <si>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</si>
  <si>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</si>
  <si>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</si>
  <si>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</si>
  <si>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</si>
  <si>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</si>
  <si>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</si>
  <si>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</si>
  <si>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</si>
  <si>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</si>
  <si>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</si>
  <si>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</si>
  <si>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</si>
  <si>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</si>
  <si>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</si>
  <si>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</si>
  <si>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</si>
  <si>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</si>
  <si>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</si>
  <si>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</si>
  <si>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</si>
  <si>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</si>
  <si>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</si>
  <si>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</si>
  <si>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</si>
  <si>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</si>
  <si>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</si>
  <si>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</si>
  <si>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</si>
  <si>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</si>
  <si>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</si>
  <si>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</si>
  <si>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</si>
  <si>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</si>
  <si>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</si>
  <si>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</si>
  <si>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</si>
  <si>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</si>
  <si>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</si>
  <si>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</si>
  <si>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</si>
  <si>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</si>
  <si>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</si>
  <si>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</si>
  <si>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</si>
  <si>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</si>
  <si>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</si>
  <si>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</si>
  <si>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</si>
  <si>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</si>
  <si>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</si>
  <si>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</si>
  <si>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</si>
  <si>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</si>
  <si>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</si>
  <si>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</si>
  <si>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</si>
  <si>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</si>
  <si>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</si>
  <si>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</si>
  <si>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</si>
  <si>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</si>
  <si>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</si>
  <si>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</si>
  <si>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</si>
  <si>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</si>
  <si>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</si>
  <si>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</si>
  <si>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</si>
  <si>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</si>
  <si>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</si>
  <si>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</si>
  <si>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</si>
  <si>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</si>
  <si>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</si>
  <si>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</si>
  <si>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</si>
  <si>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</si>
  <si>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</si>
  <si>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</si>
  <si>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</si>
  <si>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</si>
  <si>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</si>
  <si>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</si>
  <si>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</si>
  <si>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</si>
  <si>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</si>
  <si>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</si>
  <si>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</si>
  <si>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</si>
  <si>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</si>
  <si>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</si>
  <si>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</si>
  <si>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</si>
  <si>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</si>
  <si>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</si>
  <si>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</si>
  <si>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</si>
  <si>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</si>
  <si>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</si>
  <si>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</si>
  <si>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</si>
  <si>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</si>
  <si>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</si>
  <si>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</si>
  <si>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</si>
  <si>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</si>
  <si>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</si>
  <si>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</si>
  <si>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</si>
  <si>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</si>
  <si>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</si>
  <si>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</si>
  <si>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</si>
  <si>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</si>
  <si>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</si>
  <si>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</si>
  <si>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</si>
  <si>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</si>
  <si>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</si>
  <si>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</si>
  <si>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</si>
  <si>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</si>
  <si>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</si>
  <si>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</si>
  <si>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</si>
  <si>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</si>
  <si>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</si>
  <si>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</si>
  <si>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</si>
  <si>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</si>
  <si>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</si>
  <si>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</si>
  <si>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</si>
  <si>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</si>
  <si>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</si>
  <si>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</si>
  <si>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</si>
  <si>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</si>
  <si>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</si>
  <si>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</si>
  <si>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</si>
  <si>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</si>
  <si>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</si>
  <si>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</si>
  <si>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</si>
  <si>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</si>
  <si>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</si>
  <si>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</si>
  <si>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</si>
  <si>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</si>
  <si>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</si>
  <si>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</si>
  <si>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</si>
  <si>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</si>
  <si>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</si>
  <si>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</si>
  <si>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</si>
  <si>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</si>
  <si>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</si>
  <si>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</si>
  <si>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</si>
  <si>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</si>
  <si>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</si>
  <si>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</si>
  <si>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</si>
  <si>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</si>
  <si>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</si>
  <si>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</si>
  <si>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</si>
  <si>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</si>
  <si>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</si>
  <si>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</si>
  <si>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</si>
  <si>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</si>
  <si>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</si>
  <si>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</si>
  <si>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</si>
  <si>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</si>
  <si>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</si>
  <si>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</si>
  <si>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</si>
  <si>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</si>
  <si>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</si>
  <si>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</si>
  <si>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</si>
  <si>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</si>
  <si>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</si>
  <si>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</si>
  <si>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</si>
  <si>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</si>
  <si>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</si>
  <si>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</si>
  <si>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</si>
  <si>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</si>
  <si>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</si>
  <si>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</si>
  <si>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</si>
  <si>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</si>
  <si>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</si>
  <si>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</si>
  <si>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</si>
  <si>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</si>
  <si>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</si>
  <si>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</si>
  <si>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</si>
  <si>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</si>
  <si>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</si>
  <si>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</si>
  <si>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</si>
  <si>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</si>
  <si>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</si>
  <si>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</si>
  <si>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</si>
  <si>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</si>
  <si>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</si>
  <si>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</si>
  <si>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</si>
  <si>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</si>
  <si>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</si>
  <si>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</si>
  <si>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</si>
  <si>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</si>
  <si>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</si>
  <si>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</si>
  <si>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</si>
  <si>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</si>
  <si>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</si>
  <si>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</si>
  <si>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</si>
  <si>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</si>
  <si>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</si>
  <si>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</si>
  <si>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</si>
  <si>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</si>
  <si>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</si>
  <si>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</si>
  <si>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</si>
  <si>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</si>
  <si>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</si>
  <si>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</si>
  <si>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</si>
  <si>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</si>
  <si>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</si>
  <si>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</si>
  <si>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</si>
  <si>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</si>
  <si>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</si>
  <si>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</si>
  <si>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</si>
  <si>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</si>
  <si>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</si>
  <si>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</si>
  <si>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</si>
  <si>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</si>
  <si>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</si>
  <si>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</si>
  <si>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</si>
  <si>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</si>
  <si>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</si>
  <si>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</si>
  <si>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</si>
  <si>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</si>
  <si>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</si>
  <si>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</si>
  <si>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</si>
  <si>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</si>
  <si>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</si>
  <si>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</si>
  <si>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</si>
  <si>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</si>
  <si>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</si>
  <si>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</si>
  <si>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</si>
  <si>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</si>
  <si>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</si>
  <si>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</si>
  <si>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</si>
  <si>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</si>
  <si>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</si>
  <si>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</si>
  <si>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</si>
  <si>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</si>
  <si>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</si>
  <si>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</si>
  <si>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</si>
  <si>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</si>
  <si>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</si>
  <si>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</si>
  <si>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</si>
  <si>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</si>
  <si>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</si>
  <si>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</si>
  <si>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</si>
  <si>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</si>
  <si>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</si>
  <si>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</si>
  <si>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</si>
  <si>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</si>
  <si>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</si>
  <si>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</si>
  <si>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</si>
  <si>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</si>
  <si>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</si>
  <si>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</si>
  <si>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</si>
  <si>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</si>
  <si>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</si>
  <si>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</si>
  <si>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</si>
  <si>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</si>
  <si>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</si>
  <si>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</si>
  <si>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</si>
  <si>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</si>
  <si>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</si>
  <si>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</si>
  <si>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</si>
  <si>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</si>
  <si>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</si>
  <si>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</si>
  <si>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</si>
  <si>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</si>
  <si>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</si>
  <si>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</si>
  <si>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</si>
  <si>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</si>
  <si>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</si>
  <si>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</si>
  <si>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</si>
  <si>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</si>
  <si>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</si>
  <si>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</si>
  <si>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</si>
  <si>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</si>
  <si>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</si>
  <si>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</si>
  <si>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</si>
  <si>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</si>
  <si>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</si>
  <si>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</si>
  <si>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</si>
  <si>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</si>
  <si>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</si>
  <si>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</si>
  <si>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</si>
  <si>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</si>
  <si>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</si>
  <si>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</si>
  <si>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</si>
  <si>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</si>
  <si>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</si>
  <si>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</si>
  <si>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</si>
  <si>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</si>
  <si>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</si>
  <si>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</si>
  <si>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</si>
  <si>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</si>
  <si>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</si>
  <si>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</si>
  <si>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</si>
  <si>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</si>
  <si>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</si>
  <si>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</si>
  <si>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</si>
  <si>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</si>
  <si>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</si>
  <si>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</si>
  <si>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</si>
  <si>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</si>
  <si>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</si>
  <si>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</si>
  <si>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</si>
  <si>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</si>
  <si>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</si>
  <si>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</si>
  <si>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</si>
  <si>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</si>
  <si>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</si>
  <si>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</si>
  <si>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</si>
  <si>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</si>
  <si>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</si>
  <si>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</si>
  <si>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</si>
  <si>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</si>
  <si>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</si>
  <si>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</si>
  <si>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</si>
  <si>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</si>
  <si>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</si>
  <si>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</si>
  <si>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</si>
  <si>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</si>
  <si>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</si>
  <si>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</si>
  <si>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</si>
  <si>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</si>
  <si>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</si>
  <si>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</si>
  <si>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</si>
  <si>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</si>
  <si>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</si>
  <si>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</si>
  <si>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</si>
  <si>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</si>
  <si>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</si>
  <si>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</si>
  <si>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</si>
  <si>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</si>
  <si>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</si>
  <si>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</si>
  <si>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</si>
  <si>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</si>
  <si>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</si>
  <si>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</si>
  <si>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</si>
  <si>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</si>
  <si>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</si>
  <si>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</si>
  <si>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</si>
  <si>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</si>
  <si>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</si>
  <si>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</si>
  <si>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</si>
  <si>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</si>
  <si>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</si>
  <si>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</si>
  <si>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</si>
  <si>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</si>
  <si>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</si>
  <si>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</si>
  <si>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</si>
  <si>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</si>
  <si>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</si>
  <si>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</si>
  <si>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</si>
  <si>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</si>
  <si>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</si>
  <si>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</si>
  <si>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</si>
  <si>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</si>
  <si>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</si>
  <si>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</si>
  <si>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</si>
  <si>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</si>
  <si>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</si>
  <si>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</si>
  <si>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</si>
  <si>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</si>
  <si>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</si>
  <si>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</si>
  <si>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</si>
  <si>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</si>
  <si>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</si>
  <si>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</si>
  <si>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</si>
  <si>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</si>
  <si>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</si>
  <si>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</si>
  <si>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</si>
  <si>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</si>
  <si>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</si>
  <si>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</si>
  <si>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</si>
  <si>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</si>
  <si>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</si>
  <si>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</si>
  <si>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</si>
  <si>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</si>
  <si>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</si>
  <si>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</si>
  <si>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</si>
  <si>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</si>
  <si>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</si>
  <si>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</si>
  <si>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</si>
  <si>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</si>
  <si>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</si>
  <si>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</si>
  <si>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</si>
  <si>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</si>
  <si>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</si>
  <si>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</si>
  <si>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</si>
  <si>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</si>
  <si>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</si>
  <si>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</si>
  <si>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</si>
  <si>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</si>
  <si>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</si>
  <si>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</si>
  <si>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</si>
  <si>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</si>
  <si>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</si>
  <si>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</si>
  <si>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</si>
  <si>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</si>
  <si>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</si>
  <si>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</si>
  <si>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</si>
  <si>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</si>
  <si>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</si>
  <si>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</si>
  <si>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</si>
  <si>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</si>
  <si>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</si>
  <si>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</si>
  <si>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</si>
  <si>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</si>
  <si>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</si>
  <si>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</si>
  <si>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</si>
  <si>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</si>
  <si>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</si>
  <si>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</si>
  <si>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</si>
  <si>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</si>
  <si>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</si>
  <si>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</si>
  <si>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</si>
  <si>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</si>
  <si>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</si>
  <si>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</si>
  <si>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</si>
  <si>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</si>
  <si>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</si>
  <si>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</si>
  <si>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</si>
  <si>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</si>
  <si>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</si>
  <si>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</si>
  <si>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</si>
  <si>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</si>
  <si>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</si>
  <si>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</si>
  <si>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</si>
  <si>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</si>
  <si>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</si>
  <si>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</si>
  <si>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</si>
  <si>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</si>
  <si>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</si>
  <si>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</si>
  <si>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</si>
  <si>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</si>
  <si>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</si>
  <si>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</si>
  <si>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</si>
  <si>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</si>
  <si>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</si>
  <si>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</si>
  <si>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</si>
  <si>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</si>
  <si>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</si>
  <si>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</si>
  <si>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</si>
  <si>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</si>
  <si>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</si>
  <si>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</si>
  <si>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</si>
  <si>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</si>
  <si>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</si>
  <si>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</si>
  <si>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</si>
  <si>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</si>
  <si>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</si>
  <si>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</si>
  <si>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</si>
  <si>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</si>
  <si>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</si>
  <si>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</si>
  <si>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</si>
  <si>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</si>
  <si>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</si>
  <si>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</si>
  <si>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</si>
  <si>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</si>
  <si>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</si>
  <si>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</si>
  <si>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</si>
  <si>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</si>
  <si>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</si>
  <si>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</si>
  <si>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</si>
  <si>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</si>
  <si>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</si>
  <si>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</si>
  <si>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</si>
  <si>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</si>
  <si>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</si>
  <si>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</si>
  <si>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</si>
  <si>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</si>
  <si>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</si>
  <si>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</si>
  <si>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</si>
  <si>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</si>
  <si>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</si>
  <si>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</si>
  <si>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</si>
  <si>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</si>
  <si>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</si>
  <si>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</si>
  <si>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</si>
  <si>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</si>
  <si>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</si>
  <si>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</si>
  <si>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</si>
  <si>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</si>
  <si>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</si>
  <si>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</si>
  <si>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</si>
  <si>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</si>
  <si>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</si>
  <si>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</si>
  <si>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</si>
  <si>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</si>
  <si>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</si>
  <si>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</si>
  <si>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</si>
  <si>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</si>
  <si>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</si>
  <si>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</si>
  <si>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</si>
  <si>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</si>
  <si>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</si>
  <si>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</si>
  <si>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</si>
  <si>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</si>
  <si>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</si>
  <si>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</si>
  <si>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</si>
  <si>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</si>
  <si>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</si>
  <si>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</si>
  <si>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</si>
  <si>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</si>
  <si>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</si>
  <si>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</si>
  <si>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</si>
  <si>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</si>
  <si>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</si>
  <si>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</si>
  <si>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</si>
  <si>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</si>
  <si>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</si>
  <si>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</si>
  <si>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</si>
  <si>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</si>
  <si>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</si>
  <si>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</si>
  <si>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</si>
  <si>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</si>
  <si>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</si>
  <si>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</si>
  <si>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</si>
  <si>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</si>
  <si>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</si>
  <si>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</si>
  <si>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</si>
  <si>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</si>
  <si>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</si>
  <si>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</si>
  <si>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</si>
  <si>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</si>
  <si>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</si>
  <si>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</si>
  <si>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</si>
  <si>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</si>
  <si>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</si>
  <si>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</si>
  <si>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</si>
  <si>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</si>
  <si>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</si>
  <si>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</si>
  <si>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</si>
  <si>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</si>
  <si>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</si>
  <si>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</si>
  <si>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</si>
  <si>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</si>
  <si>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</si>
  <si>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</si>
  <si>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</si>
  <si>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</si>
  <si>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</si>
  <si>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</si>
  <si>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</si>
  <si>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</si>
  <si>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</si>
  <si>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</si>
  <si>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</si>
  <si>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</si>
  <si>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</si>
  <si>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</si>
  <si>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</si>
  <si>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</si>
  <si>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</si>
  <si>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</si>
  <si>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</si>
  <si>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</si>
  <si>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</si>
  <si>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</si>
  <si>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</si>
  <si>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</si>
  <si>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</si>
  <si>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</si>
  <si>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</si>
  <si>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</si>
  <si>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</si>
  <si>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</si>
  <si>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</si>
  <si>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</si>
  <si>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</si>
  <si>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</si>
  <si>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</si>
  <si>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</si>
  <si>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</si>
  <si>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</si>
  <si>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</si>
  <si>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</si>
  <si>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</si>
  <si>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</si>
  <si>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</si>
  <si>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</si>
  <si>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</si>
  <si>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</si>
  <si>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</si>
  <si>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</si>
  <si>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</si>
  <si>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</si>
  <si>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</si>
  <si>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</si>
  <si>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</si>
  <si>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</si>
  <si>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</si>
  <si>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</si>
  <si>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</si>
  <si>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</si>
  <si>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</si>
  <si>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</si>
  <si>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</si>
  <si>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</si>
  <si>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</si>
  <si>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</si>
  <si>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</si>
  <si>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</si>
  <si>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</si>
  <si>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</si>
  <si>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</si>
  <si>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</si>
  <si>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</si>
  <si>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</si>
  <si>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</si>
  <si>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</si>
  <si>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</si>
  <si>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</si>
  <si>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</si>
  <si>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</si>
  <si>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</si>
  <si>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</si>
  <si>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</si>
  <si>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</si>
  <si>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</si>
  <si>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</si>
  <si>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</si>
  <si>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</si>
  <si>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</si>
  <si>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</si>
  <si>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</si>
  <si>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</si>
  <si>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</si>
  <si>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</si>
  <si>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</si>
  <si>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</si>
  <si>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</si>
  <si>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</si>
  <si>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</si>
  <si>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</si>
  <si>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</si>
  <si>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</si>
  <si>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</si>
  <si>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</si>
  <si>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</si>
  <si>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</si>
  <si>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</si>
  <si>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</si>
  <si>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</si>
  <si>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</si>
  <si>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</si>
  <si>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</si>
  <si>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</si>
  <si>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</si>
  <si>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</si>
  <si>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</si>
  <si>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</si>
  <si>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</si>
  <si>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</si>
  <si>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</si>
  <si>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</si>
  <si>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</si>
  <si>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</si>
  <si>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</si>
  <si>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</si>
  <si>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</si>
  <si>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</si>
  <si>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</si>
  <si>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</si>
  <si>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</si>
  <si>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</si>
  <si>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</si>
  <si>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</si>
  <si>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</si>
  <si>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</si>
  <si>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</si>
  <si>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</si>
  <si>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</si>
  <si>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</si>
  <si>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</si>
  <si>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</si>
  <si>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</si>
  <si>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</si>
  <si>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</si>
  <si>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</si>
  <si>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</si>
  <si>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</si>
  <si>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</si>
  <si>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</si>
  <si>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</si>
  <si>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</si>
  <si>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</si>
  <si>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</si>
  <si>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</si>
  <si>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</si>
  <si>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</si>
  <si>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</si>
  <si>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</si>
  <si>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</si>
  <si>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</si>
  <si>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</si>
  <si>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</si>
  <si>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</si>
  <si>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</si>
  <si>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</si>
  <si>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</si>
  <si>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</si>
  <si>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</si>
  <si>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</si>
  <si>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</si>
  <si>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</si>
  <si>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</si>
  <si>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</si>
  <si>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</si>
  <si>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</si>
  <si>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</si>
  <si>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</si>
  <si>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</si>
  <si>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</si>
  <si>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</si>
  <si>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</si>
  <si>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</si>
  <si>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</si>
  <si>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</si>
  <si>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</si>
  <si>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</si>
  <si>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</si>
  <si>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</si>
  <si>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</si>
  <si>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</si>
  <si>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</si>
  <si>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</si>
  <si>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</si>
  <si>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</si>
  <si>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</si>
  <si>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</si>
  <si>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</si>
  <si>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</si>
  <si>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</si>
  <si>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</si>
  <si>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</si>
  <si>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</si>
  <si>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</si>
  <si>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</si>
  <si>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</si>
  <si>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</si>
  <si>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</si>
  <si>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</si>
  <si>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</si>
  <si>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</si>
  <si>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</si>
  <si>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</si>
  <si>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</si>
  <si>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</si>
  <si>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</si>
  <si>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</si>
  <si>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</si>
  <si>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</si>
  <si>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</si>
  <si>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</si>
  <si>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</si>
  <si>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</si>
  <si>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</si>
  <si>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</si>
  <si>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</si>
  <si>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</si>
  <si>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</si>
  <si>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</si>
  <si>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</si>
  <si>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</si>
  <si>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</si>
  <si>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</si>
  <si>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</si>
  <si>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</si>
  <si>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</si>
  <si>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</si>
  <si>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</si>
  <si>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</si>
  <si>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</si>
  <si>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</si>
  <si>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</si>
  <si>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</si>
  <si>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</si>
  <si>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</si>
  <si>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</si>
  <si>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</si>
  <si>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</si>
  <si>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</si>
  <si>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</si>
  <si>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</si>
  <si>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</si>
  <si>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</si>
  <si>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</si>
  <si>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</si>
  <si>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</si>
  <si>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</si>
  <si>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</si>
  <si>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</si>
  <si>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</si>
  <si>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</si>
  <si>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</si>
  <si>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</si>
  <si>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</si>
  <si>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</si>
  <si>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</si>
  <si>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</si>
  <si>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</si>
  <si>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</si>
  <si>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</si>
  <si>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</si>
  <si>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</si>
  <si>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</si>
  <si>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</si>
  <si>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</si>
  <si>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</si>
  <si>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</si>
  <si>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</si>
  <si>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</si>
  <si>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</si>
  <si>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</si>
  <si>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</si>
  <si>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</si>
  <si>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</si>
  <si>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</si>
  <si>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</si>
  <si>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</si>
  <si>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</si>
  <si>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</si>
  <si>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</si>
  <si>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</si>
  <si>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</si>
  <si>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</si>
  <si>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</si>
  <si>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</si>
  <si>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</si>
  <si>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</si>
  <si>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</si>
  <si>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</si>
  <si>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</si>
  <si>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</si>
  <si>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</si>
  <si>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</si>
  <si>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</si>
  <si>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</si>
  <si>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</si>
  <si>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</si>
  <si>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</si>
  <si>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</si>
  <si>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</si>
  <si>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</si>
  <si>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</si>
  <si>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</si>
  <si>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</si>
  <si>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</si>
  <si>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</si>
  <si>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</si>
  <si>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</si>
  <si>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</si>
  <si>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</si>
  <si>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</si>
  <si>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</si>
  <si>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</si>
  <si>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</si>
  <si>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</si>
  <si>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</si>
  <si>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</si>
  <si>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</si>
  <si>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</si>
  <si>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</si>
  <si>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</si>
  <si>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</si>
  <si>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</si>
  <si>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</si>
  <si>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</si>
  <si>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</si>
  <si>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</si>
  <si>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</si>
  <si>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</si>
  <si>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</si>
  <si>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</si>
  <si>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</si>
  <si>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</si>
  <si>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</si>
  <si>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</si>
  <si>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</si>
  <si>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</si>
  <si>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</si>
  <si>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</si>
  <si>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</si>
  <si>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</si>
  <si>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</si>
  <si>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</si>
  <si>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</si>
  <si>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</si>
  <si>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</si>
  <si>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</si>
  <si>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</si>
  <si>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</si>
  <si>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</si>
  <si>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</si>
  <si>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</si>
  <si>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</si>
  <si>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</si>
  <si>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</si>
  <si>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</si>
  <si>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</si>
  <si>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</si>
  <si>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</si>
  <si>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</si>
  <si>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</si>
  <si>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</si>
  <si>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</si>
  <si>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</si>
  <si>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</si>
  <si>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</si>
  <si>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</si>
  <si>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</si>
  <si>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</si>
  <si>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</si>
  <si>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</si>
  <si>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</si>
  <si>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</si>
  <si>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</si>
  <si>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</si>
  <si>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</si>
  <si>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</si>
  <si>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</si>
  <si>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</si>
  <si>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</si>
  <si>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</si>
  <si>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</si>
  <si>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</si>
  <si>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</si>
  <si>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</si>
  <si>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</si>
  <si>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</si>
  <si>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</si>
  <si>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</si>
  <si>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</si>
  <si>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</si>
  <si>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</si>
  <si>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</si>
  <si>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</si>
  <si>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</si>
  <si>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</si>
  <si>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</si>
  <si>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</si>
  <si>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</si>
  <si>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</si>
  <si>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</si>
  <si>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</si>
  <si>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</si>
  <si>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</si>
  <si>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</si>
  <si>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</si>
  <si>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</si>
  <si>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</si>
  <si>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</si>
  <si>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</si>
  <si>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</si>
  <si>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</si>
  <si>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</si>
  <si>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</si>
  <si>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</si>
  <si>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</si>
  <si>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</si>
  <si>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</si>
  <si>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</si>
  <si>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</si>
  <si>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</si>
  <si>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</si>
  <si>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</si>
  <si>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</si>
  <si>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</si>
  <si>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</si>
  <si>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</si>
  <si>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</si>
  <si>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</si>
  <si>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</si>
  <si>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</si>
  <si>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</si>
  <si>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</si>
  <si>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</si>
  <si>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</si>
  <si>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</si>
  <si>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</si>
  <si>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</si>
  <si>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</si>
  <si>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</si>
  <si>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</si>
  <si>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</si>
  <si>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</si>
  <si>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</si>
  <si>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</si>
  <si>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</si>
  <si>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</si>
  <si>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</si>
  <si>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</si>
  <si>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</si>
  <si>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</si>
  <si>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</si>
  <si>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</si>
  <si>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</si>
  <si>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</si>
  <si>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</si>
  <si>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</si>
  <si>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</si>
  <si>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</si>
  <si>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</si>
  <si>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</si>
  <si>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</si>
  <si>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</si>
  <si>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</si>
  <si>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</si>
  <si>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</si>
  <si>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</si>
  <si>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</si>
  <si>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</si>
  <si>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</si>
  <si>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</si>
  <si>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</si>
  <si>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</si>
  <si>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</si>
  <si>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</si>
  <si>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</si>
  <si>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</si>
  <si>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</si>
  <si>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</si>
  <si>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</si>
  <si>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</si>
  <si>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</si>
  <si>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</si>
  <si>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</si>
  <si>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</si>
  <si>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</si>
  <si>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</si>
  <si>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</si>
  <si>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</si>
  <si>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</si>
  <si>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</si>
  <si>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</si>
  <si>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</si>
  <si>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</si>
  <si>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</si>
  <si>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</si>
  <si>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</si>
  <si>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</si>
  <si>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</si>
  <si>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</si>
  <si>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</si>
  <si>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</si>
  <si>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</si>
  <si>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</si>
  <si>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</si>
  <si>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</si>
  <si>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</si>
  <si>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</si>
  <si>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</si>
  <si>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</si>
  <si>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</si>
  <si>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</si>
  <si>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</si>
  <si>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</si>
  <si>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</si>
  <si>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</si>
  <si>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</si>
  <si>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</si>
  <si>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</si>
  <si>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</si>
  <si>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</si>
  <si>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</si>
  <si>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</si>
  <si>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</si>
  <si>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</si>
  <si>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</si>
  <si>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</si>
  <si>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</si>
  <si>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</si>
  <si>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</si>
  <si>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</si>
  <si>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</si>
  <si>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</si>
  <si>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</si>
  <si>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</si>
  <si>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</si>
  <si>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</si>
  <si>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</si>
  <si>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</si>
  <si>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</si>
  <si>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</si>
  <si>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</si>
  <si>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</si>
  <si>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</si>
  <si>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</si>
  <si>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</si>
  <si>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</si>
  <si>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</si>
  <si>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</si>
  <si>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</si>
  <si>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</si>
  <si>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</si>
  <si>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</si>
  <si>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</si>
  <si>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</si>
  <si>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</si>
  <si>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</si>
  <si>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</si>
  <si>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</si>
  <si>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</si>
  <si>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</si>
  <si>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</si>
  <si>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</si>
  <si>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</si>
  <si>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</si>
  <si>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</si>
  <si>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</si>
  <si>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</si>
  <si>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</si>
  <si>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</si>
  <si>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</si>
  <si>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</si>
  <si>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</si>
  <si>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</si>
  <si>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</si>
  <si>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</si>
  <si>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</si>
  <si>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</si>
  <si>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</si>
  <si>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</si>
  <si>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</si>
  <si>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</si>
  <si>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</si>
  <si>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</si>
  <si>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</si>
  <si>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</si>
  <si>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</si>
  <si>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</si>
  <si>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</si>
  <si>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</si>
  <si>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</si>
  <si>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</si>
  <si>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</si>
  <si>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</si>
  <si>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</si>
  <si>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</si>
  <si>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</si>
  <si>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</si>
  <si>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</si>
  <si>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</si>
  <si>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</si>
  <si>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</si>
  <si>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</si>
  <si>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</si>
  <si>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</si>
  <si>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</si>
  <si>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</si>
  <si>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</si>
  <si>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</si>
  <si>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</si>
  <si>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</si>
  <si>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</si>
  <si>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</si>
  <si>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</si>
  <si>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</si>
  <si>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</si>
  <si>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</si>
  <si>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</si>
  <si>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</si>
  <si>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</si>
  <si>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</si>
  <si>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</si>
  <si>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</si>
  <si>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</si>
  <si>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</si>
  <si>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</si>
  <si>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</si>
  <si>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</si>
  <si>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</si>
  <si>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</si>
  <si>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</si>
  <si>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</si>
  <si>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</si>
  <si>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</si>
  <si>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</si>
  <si>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</si>
  <si>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</si>
  <si>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</si>
  <si>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</si>
  <si>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</si>
  <si>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</si>
  <si>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</si>
  <si>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</si>
  <si>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</si>
  <si>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</si>
  <si>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</si>
  <si>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</si>
  <si>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</si>
  <si>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</si>
  <si>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</si>
  <si>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</si>
  <si>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</si>
  <si>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</si>
  <si>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</si>
  <si>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</si>
  <si>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</si>
  <si>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</si>
  <si>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</si>
  <si>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</si>
  <si>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</si>
  <si>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</si>
  <si>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</si>
  <si>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</si>
  <si>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</si>
  <si>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</si>
  <si>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</si>
  <si>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</si>
  <si>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</si>
  <si>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</si>
  <si>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</si>
  <si>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</si>
  <si>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</si>
  <si>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</si>
  <si>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</si>
  <si>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</si>
  <si>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</si>
  <si>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</si>
  <si>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</si>
  <si>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</si>
  <si>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</si>
  <si>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</si>
  <si>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</si>
  <si>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</si>
  <si>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</si>
  <si>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</si>
  <si>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</si>
  <si>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</si>
  <si>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</si>
  <si>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</si>
  <si>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</si>
  <si>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</si>
  <si>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</si>
  <si>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</si>
  <si>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</si>
  <si>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</si>
  <si>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</si>
  <si>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</si>
  <si>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</si>
  <si>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</si>
  <si>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</si>
  <si>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</si>
  <si>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</si>
  <si>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</si>
  <si>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</si>
  <si>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</si>
  <si>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</si>
  <si>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</si>
  <si>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</si>
  <si>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</si>
  <si>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</si>
  <si>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</si>
  <si>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</si>
  <si>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</si>
  <si>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</si>
  <si>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</si>
  <si>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</si>
  <si>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</si>
  <si>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</si>
  <si>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</si>
  <si>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</si>
  <si>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</si>
  <si>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</si>
  <si>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</si>
  <si>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</si>
  <si>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</si>
  <si>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</si>
  <si>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</si>
  <si>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</si>
  <si>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</si>
  <si>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</si>
  <si>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</si>
  <si>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</si>
  <si>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</si>
  <si>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</si>
  <si>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</si>
  <si>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</si>
  <si>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</si>
  <si>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</si>
  <si>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</si>
  <si>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</si>
  <si>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</si>
  <si>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</si>
  <si>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</si>
  <si>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</si>
  <si>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</si>
  <si>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</si>
  <si>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</si>
  <si>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</si>
  <si>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</si>
  <si>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</si>
  <si>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</si>
  <si>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</si>
  <si>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</si>
  <si>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</si>
  <si>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</si>
  <si>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</si>
  <si>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</si>
  <si>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</si>
  <si>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</si>
  <si>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</si>
  <si>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</si>
  <si>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</si>
  <si>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</si>
  <si>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</si>
  <si>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</si>
  <si>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</si>
  <si>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</si>
  <si>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</si>
  <si>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</si>
  <si>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</si>
  <si>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</si>
  <si>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</si>
  <si>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</si>
  <si>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</si>
  <si>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</si>
  <si>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</si>
  <si>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</si>
  <si>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</si>
  <si>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</si>
  <si>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</si>
  <si>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</si>
  <si>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</si>
  <si>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</si>
  <si>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</si>
  <si>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</si>
  <si>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</si>
  <si>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</si>
  <si>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</si>
  <si>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</si>
  <si>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</si>
  <si>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</si>
  <si>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</si>
  <si>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</si>
  <si>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</si>
  <si>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</si>
  <si>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</si>
  <si>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</si>
  <si>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</si>
  <si>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</si>
  <si>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</si>
  <si>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</si>
  <si>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</si>
  <si>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</si>
  <si>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</si>
  <si>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</si>
  <si>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</si>
  <si>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</si>
  <si>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</si>
  <si>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</si>
  <si>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</si>
  <si>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</si>
  <si>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</si>
  <si>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</si>
  <si>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</si>
  <si>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</si>
  <si>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</si>
  <si>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</si>
  <si>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</si>
  <si>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</si>
  <si>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</si>
  <si>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</si>
  <si>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</si>
  <si>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</si>
  <si>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</si>
  <si>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</si>
  <si>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</si>
  <si>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</si>
  <si>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</si>
  <si>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</si>
  <si>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</si>
  <si>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</si>
  <si>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</si>
  <si>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</si>
  <si>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</si>
  <si>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</si>
  <si>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</si>
  <si>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</si>
  <si>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</si>
  <si>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</si>
  <si>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</si>
  <si>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</si>
  <si>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</si>
  <si>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</si>
  <si>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</si>
  <si>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</si>
  <si>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</si>
  <si>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</si>
  <si>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</si>
  <si>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</si>
  <si>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</si>
  <si>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</si>
  <si>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</si>
  <si>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</si>
  <si>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</si>
  <si>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</si>
  <si>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</si>
  <si>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</si>
  <si>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</si>
  <si>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</si>
  <si>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</si>
  <si>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</si>
  <si>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</si>
  <si>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</si>
  <si>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</si>
  <si>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</si>
  <si>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</si>
  <si>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</si>
  <si>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</si>
  <si>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</si>
  <si>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</si>
  <si>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</si>
  <si>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</si>
  <si>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</si>
  <si>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</si>
  <si>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</si>
  <si>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</si>
  <si>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</si>
  <si>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</si>
  <si>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</si>
  <si>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</si>
  <si>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</si>
  <si>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</si>
  <si>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</si>
  <si>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</si>
  <si>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</si>
  <si>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</si>
  <si>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</si>
  <si>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</si>
  <si>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</si>
  <si>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</si>
  <si>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</si>
  <si>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</si>
  <si>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</si>
  <si>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</si>
  <si>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</si>
  <si>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</si>
  <si>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</si>
  <si>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</si>
  <si>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</si>
  <si>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</si>
  <si>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</si>
  <si>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</si>
  <si>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</si>
  <si>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</si>
  <si>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</si>
  <si>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</si>
  <si>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</si>
  <si>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</si>
  <si>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</si>
  <si>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</si>
  <si>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</si>
  <si>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</si>
  <si>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</si>
  <si>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</si>
  <si>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</si>
  <si>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</si>
  <si>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</si>
  <si>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</si>
  <si>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</si>
  <si>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</si>
  <si>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</si>
  <si>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</si>
  <si>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</si>
  <si>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</si>
  <si>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</si>
  <si>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</si>
  <si>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</si>
  <si>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</si>
  <si>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</si>
  <si>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</si>
  <si>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</si>
  <si>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</si>
  <si>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</si>
  <si>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</si>
  <si>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</si>
  <si>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</si>
  <si>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</si>
  <si>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</si>
  <si>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</si>
  <si>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</si>
  <si>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</si>
  <si>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</si>
  <si>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</si>
  <si>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</si>
  <si>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</si>
  <si>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</si>
  <si>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</si>
  <si>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</si>
  <si>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</si>
  <si>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</si>
  <si>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</si>
  <si>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</si>
  <si>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</si>
  <si>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</si>
  <si>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</si>
  <si>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</si>
  <si>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</si>
  <si>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</si>
  <si>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</si>
  <si>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</si>
  <si>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</si>
  <si>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</si>
  <si>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</si>
  <si>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</si>
  <si>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</si>
  <si>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</si>
  <si>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</si>
  <si>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</si>
  <si>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</si>
  <si>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</si>
  <si>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</si>
  <si>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</si>
  <si>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</si>
  <si>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</si>
  <si>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</si>
  <si>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</si>
  <si>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</si>
  <si>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</si>
  <si>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</si>
  <si>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</si>
  <si>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</si>
  <si>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</si>
  <si>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</si>
  <si>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</si>
  <si>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</si>
  <si>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</si>
  <si>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</si>
  <si>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</si>
  <si>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</si>
  <si>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</si>
  <si>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</si>
  <si>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</si>
  <si>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</si>
  <si>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</si>
  <si>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</si>
  <si>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</si>
  <si>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</si>
  <si>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</si>
  <si>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</si>
  <si>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</si>
  <si>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</si>
  <si>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</si>
  <si>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</si>
  <si>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</si>
  <si>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</si>
  <si>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</si>
  <si>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</si>
  <si>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</si>
  <si>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</si>
  <si>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</si>
  <si>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</si>
  <si>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</si>
  <si>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</si>
  <si>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</si>
  <si>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</si>
  <si>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</si>
  <si>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</si>
  <si>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</si>
  <si>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</si>
  <si>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</si>
  <si>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</si>
  <si>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</si>
  <si>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</si>
  <si>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</si>
  <si>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</si>
  <si>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</si>
  <si>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</si>
  <si>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</si>
  <si>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</si>
  <si>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</si>
  <si>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</si>
  <si>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</si>
  <si>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</si>
  <si>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</si>
  <si>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</si>
  <si>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</si>
  <si>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</si>
  <si>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</si>
  <si>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</si>
  <si>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</si>
  <si>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</si>
  <si>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</si>
  <si>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</si>
  <si>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</si>
  <si>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</si>
  <si>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</si>
  <si>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</si>
  <si>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</si>
  <si>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</si>
  <si>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</si>
  <si>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</si>
  <si>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</si>
  <si>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</si>
  <si>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</si>
  <si>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</si>
  <si>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</si>
  <si>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</si>
  <si>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</si>
  <si>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</si>
  <si>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</si>
  <si>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</si>
  <si>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</si>
  <si>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</si>
  <si>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</si>
  <si>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</si>
  <si>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</si>
  <si>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</si>
  <si>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</si>
  <si>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</si>
  <si>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</si>
  <si>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</si>
  <si>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</si>
  <si>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</si>
  <si>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</si>
  <si>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</si>
  <si>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</si>
  <si>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</si>
  <si>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</si>
  <si>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</si>
  <si>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</si>
  <si>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</si>
  <si>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</si>
  <si>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</si>
  <si>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</si>
  <si>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</si>
  <si>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</si>
  <si>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</si>
  <si>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</si>
  <si>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</si>
  <si>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</si>
  <si>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</si>
  <si>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</si>
  <si>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</si>
  <si>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</si>
  <si>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</si>
  <si>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</si>
  <si>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</si>
  <si>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</si>
  <si>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</si>
  <si>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</si>
  <si>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</si>
  <si>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</si>
  <si>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</si>
  <si>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</si>
  <si>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</si>
  <si>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</si>
  <si>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</si>
  <si>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</si>
  <si>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</si>
  <si>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</si>
  <si>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</si>
  <si>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</si>
  <si>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</si>
  <si>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</si>
  <si>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</si>
  <si>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</si>
  <si>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</si>
  <si>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</si>
  <si>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</si>
  <si>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</si>
  <si>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</si>
  <si>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</si>
  <si>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</si>
  <si>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</si>
  <si>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</si>
  <si>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</si>
  <si>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</si>
  <si>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</si>
  <si>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</si>
  <si>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</si>
  <si>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</si>
  <si>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</si>
  <si>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</si>
  <si>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</si>
  <si>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</si>
  <si>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</si>
  <si>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</si>
  <si>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</si>
  <si>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</si>
  <si>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</si>
  <si>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</si>
  <si>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</si>
  <si>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</si>
  <si>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</si>
  <si>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</si>
  <si>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</si>
  <si>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</si>
  <si>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</si>
  <si>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</si>
  <si>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</si>
  <si>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</si>
  <si>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</si>
  <si>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</si>
  <si>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</si>
  <si>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</si>
  <si>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</si>
  <si>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</si>
  <si>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</si>
  <si>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</si>
  <si>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</si>
  <si>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</si>
  <si>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</si>
  <si>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</si>
  <si>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</si>
  <si>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</si>
  <si>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</si>
  <si>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</si>
  <si>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</si>
  <si>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</si>
  <si>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</si>
  <si>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</si>
  <si>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</si>
  <si>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</si>
  <si>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</si>
  <si>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</si>
  <si>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</si>
  <si>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</si>
  <si>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</si>
  <si>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</si>
  <si>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</si>
  <si>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</si>
  <si>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</si>
  <si>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</si>
  <si>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</si>
  <si>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</si>
  <si>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</si>
  <si>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</si>
  <si>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</si>
  <si>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</si>
  <si>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</si>
  <si>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</si>
  <si>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</si>
  <si>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</si>
  <si>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</si>
  <si>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</si>
  <si>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</si>
  <si>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</si>
  <si>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</si>
  <si>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</si>
  <si>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</si>
  <si>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</si>
  <si>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</si>
  <si>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</si>
  <si>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</si>
  <si>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</si>
  <si>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</si>
  <si>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</si>
  <si>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</si>
  <si>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</si>
  <si>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</si>
  <si>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</si>
  <si>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</si>
  <si>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</si>
  <si>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</si>
  <si>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</si>
  <si>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</si>
  <si>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</si>
  <si>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</si>
  <si>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</si>
  <si>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</si>
  <si>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</si>
  <si>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</si>
  <si>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</si>
  <si>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</si>
  <si>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</si>
  <si>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</si>
  <si>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</si>
  <si>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</si>
  <si>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</si>
  <si>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</si>
  <si>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</si>
  <si>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</si>
  <si>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</si>
  <si>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</si>
  <si>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</si>
  <si>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</si>
  <si>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</si>
  <si>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</si>
  <si>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</si>
  <si>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</si>
  <si>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</si>
  <si>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</si>
  <si>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</si>
  <si>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</si>
  <si>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</si>
  <si>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</si>
  <si>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</si>
  <si>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</si>
  <si>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</si>
  <si>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</si>
  <si>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</si>
  <si>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</si>
  <si>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</si>
  <si>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</si>
  <si>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</si>
  <si>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</si>
  <si>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</si>
  <si>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</si>
  <si>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</si>
  <si>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</si>
  <si>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</si>
  <si>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</si>
  <si>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</si>
  <si>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</si>
  <si>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</si>
  <si>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</si>
  <si>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</si>
  <si>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</si>
  <si>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</si>
  <si>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</si>
  <si>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</si>
  <si>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</si>
  <si>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</si>
  <si>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</si>
  <si>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</si>
  <si>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</si>
  <si>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</si>
  <si>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</si>
  <si>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</si>
  <si>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</si>
  <si>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</si>
  <si>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</si>
  <si>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</si>
  <si>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</si>
  <si>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</si>
  <si>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</si>
  <si>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</si>
  <si>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</si>
  <si>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</si>
  <si>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</si>
  <si>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</si>
  <si>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</si>
  <si>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</si>
  <si>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</si>
  <si>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</si>
  <si>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</si>
  <si>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</si>
  <si>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</si>
  <si>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</si>
  <si>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</si>
  <si>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</si>
  <si>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</si>
  <si>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</si>
  <si>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</si>
  <si>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</si>
  <si>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</si>
  <si>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</si>
  <si>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</si>
  <si>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</si>
  <si>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</si>
  <si>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</si>
  <si>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</si>
  <si>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</si>
  <si>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</si>
  <si>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</si>
  <si>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</si>
  <si>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</si>
  <si>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</si>
  <si>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</si>
  <si>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</si>
  <si>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</si>
  <si>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</si>
  <si>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</si>
  <si>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</si>
  <si>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</si>
  <si>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</si>
  <si>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</si>
  <si>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</si>
  <si>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</si>
  <si>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</si>
  <si>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</si>
  <si>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</si>
  <si>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</si>
  <si>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</si>
  <si>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</si>
  <si>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</si>
  <si>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</si>
  <si>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</si>
  <si>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</si>
  <si>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</si>
  <si>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</si>
  <si>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</si>
  <si>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</si>
  <si>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</si>
  <si>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</si>
  <si>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</si>
  <si>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</si>
  <si>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</si>
  <si>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</si>
  <si>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</si>
  <si>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</si>
  <si>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</si>
  <si>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</si>
  <si>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</si>
  <si>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</si>
  <si>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</si>
  <si>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</si>
  <si>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</si>
  <si>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</si>
  <si>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</si>
  <si>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</si>
  <si>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</si>
  <si>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</si>
  <si>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</si>
  <si>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</si>
  <si>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</si>
  <si>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</si>
  <si>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</si>
  <si>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</si>
  <si>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</si>
  <si>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</si>
  <si>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</si>
  <si>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</si>
  <si>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</si>
  <si>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</si>
  <si>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</si>
  <si>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</si>
  <si>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</si>
  <si>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</si>
  <si>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</si>
  <si>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</si>
  <si>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</si>
  <si>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</si>
  <si>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</si>
  <si>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</si>
  <si>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</si>
  <si>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</si>
  <si>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</si>
  <si>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</si>
  <si>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</si>
  <si>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</si>
  <si>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</si>
  <si>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</si>
  <si>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</si>
  <si>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</si>
  <si>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</si>
  <si>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</si>
  <si>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</si>
  <si>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</si>
  <si>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</si>
  <si>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</si>
  <si>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</si>
  <si>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</si>
  <si>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</si>
  <si>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</si>
  <si>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</si>
  <si>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</si>
  <si>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</si>
  <si>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</si>
  <si>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</si>
  <si>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</si>
  <si>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</si>
  <si>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</si>
  <si>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</si>
  <si>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</si>
  <si>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</si>
  <si>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</si>
  <si>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</si>
  <si>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</si>
  <si>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</si>
  <si>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</si>
  <si>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</si>
  <si>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</si>
  <si>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</si>
  <si>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</si>
  <si>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</si>
  <si>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</si>
  <si>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</si>
  <si>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</si>
  <si>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</si>
  <si>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</si>
  <si>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</si>
  <si>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</si>
  <si>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</si>
  <si>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</si>
  <si>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</si>
  <si>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</si>
  <si>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</si>
  <si>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</si>
  <si>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</si>
  <si>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</si>
  <si>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</si>
  <si>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</si>
  <si>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</si>
  <si>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</si>
  <si>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</si>
  <si>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</si>
  <si>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</si>
  <si>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</si>
  <si>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</si>
  <si>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</si>
  <si>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</si>
  <si>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</si>
  <si>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</si>
  <si>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</si>
  <si>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</si>
  <si>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</si>
  <si>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</si>
  <si>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</si>
  <si>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</si>
  <si>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</si>
  <si>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</si>
  <si>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</si>
  <si>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</si>
  <si>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</si>
  <si>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</si>
  <si>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</si>
  <si>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</si>
  <si>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</si>
  <si>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</si>
  <si>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</si>
  <si>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</si>
  <si>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</si>
  <si>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</si>
  <si>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</si>
  <si>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</si>
  <si>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</si>
  <si>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</si>
  <si>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</si>
  <si>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</si>
  <si>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</si>
  <si>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</si>
  <si>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</si>
  <si>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</si>
  <si>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</si>
  <si>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</si>
  <si>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</si>
  <si>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</si>
  <si>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</si>
  <si>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</si>
  <si>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</si>
  <si>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</si>
  <si>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</si>
  <si>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</si>
  <si>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</si>
  <si>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</si>
  <si>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</si>
  <si>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</si>
  <si>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</si>
  <si>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</si>
  <si>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</si>
  <si>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</si>
  <si>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</si>
  <si>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</si>
  <si>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</si>
  <si>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</si>
  <si>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</si>
  <si>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</si>
  <si>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</si>
  <si>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</si>
  <si>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</si>
  <si>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</si>
  <si>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</si>
  <si>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</si>
  <si>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</si>
  <si>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</si>
  <si>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</si>
  <si>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</si>
  <si>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</si>
  <si>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</si>
  <si>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</si>
  <si>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</si>
  <si>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</si>
  <si>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</si>
  <si>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</si>
  <si>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</si>
  <si>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</si>
  <si>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</si>
  <si>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</si>
  <si>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</si>
  <si>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</si>
  <si>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</si>
  <si>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</si>
  <si>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</si>
  <si>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</si>
  <si>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</si>
  <si>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</si>
  <si>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</si>
  <si>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</si>
  <si>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</si>
  <si>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</si>
  <si>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</si>
  <si>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</si>
  <si>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</si>
  <si>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</si>
  <si>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</si>
  <si>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</si>
  <si>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</si>
  <si>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</si>
  <si>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</si>
  <si>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</si>
  <si>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</si>
  <si>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</si>
  <si>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</si>
  <si>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</si>
  <si>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</si>
  <si>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</si>
  <si>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</si>
  <si>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</si>
  <si>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</si>
  <si>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</si>
  <si>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</si>
  <si>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</si>
  <si>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</si>
  <si>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</si>
  <si>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</si>
  <si>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</si>
  <si>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</si>
  <si>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</si>
  <si>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</si>
  <si>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</si>
  <si>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</si>
  <si>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</si>
  <si>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</si>
  <si>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</si>
  <si>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</si>
  <si>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</si>
  <si>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</si>
  <si>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</si>
  <si>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</si>
  <si>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</si>
  <si>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</si>
  <si>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</si>
  <si>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</si>
  <si>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</si>
  <si>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</si>
  <si>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</si>
  <si>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</si>
  <si>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</si>
  <si>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</si>
  <si>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</si>
  <si>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</si>
  <si>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</si>
  <si>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</si>
  <si>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</si>
  <si>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</si>
  <si>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</si>
  <si>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</si>
  <si>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</si>
  <si>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</si>
  <si>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</si>
  <si>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</si>
  <si>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</si>
  <si>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</si>
  <si>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</si>
  <si>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</si>
  <si>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</si>
  <si>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</si>
  <si>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</si>
  <si>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</si>
  <si>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</si>
  <si>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</si>
  <si>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</si>
  <si>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</si>
  <si>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</si>
  <si>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</si>
  <si>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</si>
  <si>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</si>
  <si>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</si>
  <si>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</si>
  <si>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</si>
  <si>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</si>
  <si>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</si>
  <si>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</si>
  <si>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</si>
  <si>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</si>
  <si>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</si>
  <si>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</si>
  <si>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</si>
  <si>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</si>
  <si>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</si>
  <si>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</si>
  <si>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</si>
  <si>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</si>
  <si>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</si>
  <si>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</si>
  <si>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</si>
  <si>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</si>
  <si>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</si>
  <si>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</si>
  <si>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</si>
  <si>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</si>
  <si>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</si>
  <si>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</si>
  <si>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</si>
  <si>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</si>
  <si>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</si>
  <si>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</si>
  <si>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</si>
  <si>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</si>
  <si>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</si>
  <si>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</si>
  <si>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</si>
  <si>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</si>
  <si>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</si>
  <si>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</si>
  <si>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</si>
  <si>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</si>
  <si>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</si>
  <si>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</si>
  <si>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</si>
  <si>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</si>
  <si>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</si>
  <si>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</si>
  <si>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</si>
  <si>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</si>
  <si>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</si>
  <si>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</si>
  <si>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</si>
  <si>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</si>
  <si>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</si>
  <si>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</si>
  <si>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</si>
  <si>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</si>
  <si>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</si>
  <si>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</si>
  <si>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</si>
  <si>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</si>
  <si>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</si>
  <si>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</si>
  <si>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</si>
  <si>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</si>
  <si>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</si>
  <si>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</si>
  <si>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</si>
  <si>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</si>
  <si>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</si>
  <si>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</si>
  <si>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</si>
  <si>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</si>
  <si>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</si>
  <si>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</si>
  <si>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</si>
  <si>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</si>
  <si>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</si>
  <si>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</si>
  <si>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</si>
  <si>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</si>
  <si>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</si>
  <si>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</si>
  <si>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</si>
  <si>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</si>
  <si>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</si>
  <si>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</si>
  <si>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</si>
  <si>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</si>
  <si>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</si>
  <si>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</si>
  <si>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</si>
  <si>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</si>
  <si>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</si>
  <si>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</si>
  <si>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</si>
  <si>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</si>
  <si>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</si>
  <si>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</si>
  <si>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</si>
  <si>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</si>
  <si>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</si>
  <si>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</si>
  <si>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</si>
  <si>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</si>
  <si>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</si>
  <si>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</si>
  <si>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</si>
  <si>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</si>
  <si>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</si>
  <si>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</si>
  <si>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</si>
  <si>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</si>
  <si>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</si>
  <si>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</si>
  <si>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</si>
  <si>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</si>
  <si>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</si>
  <si>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</si>
  <si>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</si>
  <si>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</si>
  <si>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</si>
  <si>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</si>
  <si>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</si>
  <si>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</si>
  <si>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</si>
  <si>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</si>
  <si>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</si>
  <si>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</si>
  <si>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</si>
  <si>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</si>
  <si>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</si>
  <si>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</si>
  <si>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</si>
  <si>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</si>
  <si>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</si>
  <si>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</si>
  <si>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</si>
  <si>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</si>
  <si>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</si>
  <si>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</si>
  <si>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</si>
  <si>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</si>
  <si>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</si>
  <si>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</si>
  <si>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</si>
  <si>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</si>
  <si>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</si>
  <si>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</si>
  <si>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</si>
  <si>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</si>
  <si>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</si>
  <si>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</si>
  <si>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</si>
  <si>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</si>
  <si>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</si>
  <si>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</si>
  <si>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</si>
  <si>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</si>
  <si>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</si>
  <si>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</si>
  <si>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</si>
  <si>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</si>
  <si>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</si>
  <si>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</si>
  <si>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</si>
  <si>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</si>
  <si>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</si>
  <si>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</si>
  <si>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</si>
  <si>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</si>
  <si>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</si>
  <si>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</si>
  <si>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</si>
  <si>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</si>
  <si>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</si>
  <si>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</si>
  <si>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</si>
  <si>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</si>
  <si>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</si>
  <si>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</si>
  <si>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</si>
  <si>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</si>
  <si>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</si>
  <si>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</si>
  <si>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</si>
  <si>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</si>
  <si>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</si>
  <si>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</si>
  <si>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</si>
  <si>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</si>
  <si>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</si>
  <si>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</si>
  <si>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</si>
  <si>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</si>
  <si>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</si>
  <si>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</si>
  <si>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</si>
  <si>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</si>
  <si>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</si>
  <si>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</si>
  <si>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</si>
  <si>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</si>
  <si>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</si>
  <si>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</si>
  <si>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</si>
  <si>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</si>
  <si>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</si>
  <si>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</si>
  <si>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</si>
  <si>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</si>
  <si>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</si>
  <si>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</si>
  <si>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</si>
  <si>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</si>
  <si>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</si>
  <si>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</si>
  <si>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</si>
  <si>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</si>
  <si>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</si>
  <si>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</si>
  <si>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</si>
  <si>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</si>
  <si>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</si>
  <si>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</si>
  <si>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</si>
  <si>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</si>
  <si>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</si>
  <si>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</si>
  <si>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</si>
  <si>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</si>
  <si>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</si>
  <si>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</si>
  <si>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</si>
  <si>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</si>
  <si>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</si>
  <si>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</si>
  <si>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</si>
  <si>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</si>
  <si>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</si>
  <si>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</si>
  <si>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</si>
  <si>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</si>
  <si>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</si>
  <si>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</si>
  <si>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</si>
  <si>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</si>
  <si>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</si>
  <si>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</si>
  <si>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</si>
  <si>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</si>
  <si>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</si>
  <si>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</si>
  <si>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</si>
  <si>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</si>
  <si>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</si>
  <si>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</si>
  <si>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</si>
  <si>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</si>
  <si>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</si>
  <si>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</si>
  <si>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</si>
  <si>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</si>
  <si>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</si>
  <si>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</si>
  <si>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</si>
  <si>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</si>
  <si>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</si>
  <si>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</si>
  <si>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</si>
  <si>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</si>
  <si>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</si>
  <si>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</si>
  <si>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</si>
  <si>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</si>
  <si>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</si>
  <si>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</si>
  <si>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</si>
  <si>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</si>
  <si>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</si>
  <si>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</si>
  <si>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</si>
  <si>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</si>
  <si>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</si>
  <si>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</si>
  <si>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</si>
  <si>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</si>
  <si>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</si>
  <si>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</si>
  <si>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</si>
  <si>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</si>
  <si>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</si>
  <si>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</si>
  <si>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</si>
  <si>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</si>
  <si>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</si>
  <si>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</si>
  <si>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</si>
  <si>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</si>
  <si>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</si>
  <si>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</si>
  <si>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</si>
  <si>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</si>
  <si>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</si>
  <si>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</si>
  <si>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</si>
  <si>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</si>
  <si>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</si>
  <si>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</si>
  <si>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</si>
  <si>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</si>
  <si>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</si>
  <si>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</si>
  <si>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</si>
  <si>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</si>
  <si>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</si>
  <si>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</si>
  <si>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</si>
  <si>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</si>
  <si>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</si>
  <si>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</si>
  <si>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</si>
  <si>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</si>
  <si>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</si>
  <si>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</si>
  <si>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</si>
  <si>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</si>
  <si>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</si>
  <si>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</si>
  <si>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</si>
  <si>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</si>
  <si>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</si>
  <si>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</si>
  <si>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</si>
  <si>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</si>
  <si>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</si>
  <si>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</si>
  <si>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</si>
  <si>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</si>
  <si>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</si>
  <si>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</si>
  <si>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</si>
  <si>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</si>
  <si>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</si>
  <si>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</si>
  <si>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</si>
  <si>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</si>
  <si>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</si>
  <si>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</si>
  <si>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</si>
  <si>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</si>
  <si>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</si>
  <si>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</si>
  <si>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</si>
  <si>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</si>
  <si>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</si>
  <si>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</si>
  <si>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</si>
  <si>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</si>
  <si>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</si>
  <si>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</si>
  <si>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</si>
  <si>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</si>
  <si>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</si>
  <si>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</si>
  <si>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</si>
  <si>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</si>
  <si>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</si>
  <si>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</si>
  <si>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</si>
  <si>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</si>
  <si>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</si>
  <si>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</si>
  <si>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</si>
  <si>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</si>
  <si>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</si>
  <si>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</si>
  <si>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</si>
  <si>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</si>
  <si>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</si>
  <si>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</si>
  <si>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</si>
  <si>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</si>
  <si>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</si>
  <si>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</si>
  <si>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</si>
  <si>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</si>
  <si>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</si>
  <si>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</si>
  <si>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</si>
  <si>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</si>
  <si>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</si>
  <si>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</si>
  <si>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</si>
  <si>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</si>
  <si>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</si>
  <si>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</si>
  <si>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</si>
  <si>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</si>
  <si>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</si>
  <si>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</si>
  <si>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</si>
  <si>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</si>
  <si>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</si>
  <si>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</si>
  <si>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</si>
  <si>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</si>
  <si>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</si>
  <si>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</si>
  <si>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</si>
  <si>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</si>
  <si>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</si>
  <si>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</si>
  <si>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</si>
  <si>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</si>
  <si>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</si>
  <si>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</si>
  <si>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</si>
  <si>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</si>
  <si>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</si>
  <si>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</si>
  <si>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</si>
  <si>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</si>
  <si>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</si>
  <si>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</si>
  <si>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</si>
  <si>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</si>
  <si>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</si>
  <si>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</si>
  <si>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</si>
  <si>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</si>
  <si>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</si>
  <si>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</si>
  <si>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</si>
  <si>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</si>
  <si>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</si>
  <si>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</si>
  <si>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</si>
  <si>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</si>
  <si>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</si>
  <si>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</si>
  <si>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</si>
  <si>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</si>
  <si>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</si>
  <si>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</si>
  <si>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</si>
  <si>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</si>
  <si>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</si>
  <si>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</si>
  <si>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</si>
  <si>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</si>
  <si>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</si>
  <si>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</si>
  <si>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</si>
  <si>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</si>
  <si>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</si>
  <si>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</si>
  <si>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</si>
  <si>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</si>
  <si>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</si>
  <si>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</si>
  <si>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</si>
  <si>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</si>
  <si>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</si>
  <si>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</si>
  <si>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</si>
  <si>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</si>
  <si>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</si>
  <si>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</si>
  <si>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</si>
  <si>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</si>
  <si>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</si>
  <si>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</si>
  <si>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</si>
  <si>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</si>
  <si>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</si>
  <si>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</si>
  <si>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</si>
  <si>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</si>
  <si>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</si>
  <si>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</si>
  <si>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</si>
  <si>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</si>
  <si>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</si>
  <si>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</si>
  <si>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</si>
  <si>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</si>
  <si>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</si>
  <si>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</si>
  <si>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</si>
  <si>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</si>
  <si>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</si>
  <si>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</si>
  <si>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</si>
  <si>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</si>
  <si>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</si>
  <si>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</si>
  <si>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</si>
  <si>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</si>
  <si>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</si>
  <si>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</si>
  <si>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</si>
  <si>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</si>
  <si>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</si>
  <si>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</si>
  <si>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</si>
  <si>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</si>
  <si>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</si>
  <si>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</si>
  <si>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</si>
  <si>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</si>
  <si>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</si>
  <si>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</si>
  <si>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</si>
  <si>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</si>
  <si>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</si>
  <si>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</si>
  <si>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</si>
  <si>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</si>
  <si>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</si>
  <si>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</si>
  <si>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</si>
  <si>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</si>
  <si>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</si>
  <si>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</si>
  <si>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</si>
  <si>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</si>
  <si>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</si>
  <si>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</si>
  <si>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</si>
  <si>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</si>
  <si>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</si>
  <si>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</si>
  <si>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</si>
  <si>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</si>
  <si>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</si>
  <si>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</si>
  <si>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</si>
  <si>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</si>
  <si>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</si>
  <si>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</si>
  <si>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</si>
  <si>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</si>
  <si>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</si>
  <si>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</si>
  <si>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</si>
  <si>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</si>
  <si>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</si>
  <si>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</si>
  <si>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</si>
  <si>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</si>
  <si>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</si>
  <si>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</si>
  <si>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</si>
  <si>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</si>
  <si>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</si>
  <si>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</si>
  <si>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</si>
  <si>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</si>
  <si>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</si>
  <si>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</si>
  <si>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</si>
  <si>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</si>
  <si>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</si>
  <si>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</si>
  <si>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</si>
  <si>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</si>
  <si>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</si>
  <si>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</si>
  <si>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</si>
  <si>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</si>
  <si>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</si>
  <si>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</si>
  <si>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</si>
  <si>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</si>
  <si>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</si>
  <si>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</si>
  <si>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</si>
  <si>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</si>
  <si>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</si>
  <si>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</si>
  <si>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</si>
  <si>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</si>
  <si>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</si>
  <si>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</si>
  <si>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</si>
  <si>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</si>
  <si>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</si>
  <si>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</si>
  <si>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</si>
  <si>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</si>
  <si>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</si>
  <si>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</si>
  <si>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</si>
  <si>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</si>
  <si>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</si>
  <si>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</si>
  <si>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</si>
  <si>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</si>
  <si>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</si>
  <si>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</si>
  <si>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</si>
  <si>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</si>
  <si>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</si>
  <si>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</si>
  <si>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</si>
  <si>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</si>
  <si>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</si>
  <si>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</si>
  <si>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</si>
  <si>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</si>
  <si>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</si>
  <si>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</si>
  <si>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</si>
  <si>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</si>
  <si>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</si>
  <si>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</si>
  <si>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</si>
  <si>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</si>
  <si>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</si>
  <si>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</si>
  <si>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</si>
  <si>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</si>
  <si>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</si>
  <si>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</si>
  <si>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</si>
  <si>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</si>
  <si>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</si>
  <si>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</si>
  <si>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</si>
  <si>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</si>
  <si>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</si>
  <si>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</si>
  <si>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</si>
  <si>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</si>
  <si>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</si>
  <si>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</si>
  <si>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</si>
  <si>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</si>
  <si>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</si>
  <si>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</si>
  <si>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</si>
  <si>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</si>
  <si>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</si>
  <si>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</si>
  <si>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</si>
  <si>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</si>
  <si>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</si>
  <si>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</si>
  <si>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</si>
  <si>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</si>
  <si>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</si>
  <si>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</si>
  <si>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</si>
  <si>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</si>
  <si>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</si>
  <si>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</si>
  <si>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</si>
  <si>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</si>
  <si>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</si>
  <si>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</si>
  <si>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</si>
  <si>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</si>
  <si>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</si>
  <si>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</si>
  <si>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</si>
  <si>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</si>
  <si>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</si>
  <si>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</si>
  <si>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</si>
  <si>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</si>
  <si>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</si>
  <si>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</si>
  <si>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</si>
  <si>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</si>
  <si>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</si>
  <si>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</si>
  <si>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</si>
  <si>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</si>
  <si>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</si>
  <si>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</si>
  <si>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</si>
  <si>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</si>
  <si>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</si>
  <si>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</si>
  <si>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</si>
  <si>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</si>
  <si>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</si>
  <si>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</si>
  <si>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</si>
  <si>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</si>
  <si>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</si>
  <si>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</si>
  <si>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</si>
  <si>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</si>
  <si>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</si>
  <si>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</si>
  <si>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</si>
  <si>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</si>
  <si>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</si>
  <si>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</si>
  <si>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</si>
  <si>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</si>
  <si>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</si>
  <si>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</si>
  <si>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</si>
  <si>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</si>
  <si>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</si>
  <si>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</si>
  <si>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</si>
  <si>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</si>
  <si>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</si>
  <si>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</si>
  <si>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</si>
  <si>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</si>
  <si>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</si>
  <si>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</si>
  <si>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</si>
  <si>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</si>
  <si>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</si>
  <si>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</si>
  <si>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</si>
  <si>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</si>
  <si>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</si>
  <si>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</si>
  <si>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</si>
  <si>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</si>
  <si>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</si>
  <si>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</si>
  <si>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</si>
  <si>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</si>
  <si>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</si>
  <si>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</si>
  <si>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</si>
  <si>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</si>
  <si>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</si>
  <si>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</si>
  <si>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</si>
  <si>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</si>
  <si>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</si>
  <si>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</si>
  <si>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</si>
  <si>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</si>
  <si>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</si>
  <si>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</si>
  <si>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</si>
  <si>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</si>
  <si>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</si>
  <si>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</si>
  <si>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</si>
  <si>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</si>
  <si>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</si>
  <si>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</si>
  <si>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</si>
  <si>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</si>
  <si>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</si>
  <si>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</si>
  <si>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</si>
  <si>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</si>
  <si>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</si>
  <si>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</si>
  <si>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</si>
  <si>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</si>
  <si>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</si>
  <si>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</si>
  <si>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</si>
  <si>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</si>
  <si>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</si>
  <si>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</si>
  <si>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</si>
  <si>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</si>
  <si>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</si>
  <si>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</si>
  <si>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</si>
  <si>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</si>
  <si>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</si>
  <si>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</si>
  <si>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</si>
  <si>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</si>
  <si>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</si>
  <si>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</si>
  <si>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</si>
  <si>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</si>
  <si>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</si>
  <si>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</si>
  <si>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</si>
  <si>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</si>
  <si>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</si>
  <si>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</si>
  <si>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</si>
  <si>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</si>
  <si>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</si>
  <si>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</si>
  <si>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</si>
  <si>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</si>
  <si>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</si>
  <si>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</si>
  <si>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</si>
  <si>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</si>
  <si>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</si>
  <si>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</si>
  <si>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</si>
  <si>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</si>
  <si>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</si>
  <si>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</si>
  <si>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</si>
  <si>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</si>
  <si>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</si>
  <si>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</si>
  <si>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</si>
  <si>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</si>
  <si>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</si>
  <si>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</si>
  <si>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</si>
  <si>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</si>
  <si>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</si>
  <si>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</si>
  <si>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</si>
  <si>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</si>
  <si>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</si>
  <si>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</si>
  <si>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</si>
  <si>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</si>
  <si>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</si>
  <si>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</si>
  <si>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</si>
  <si>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</si>
  <si>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</si>
  <si>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</si>
  <si>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</si>
  <si>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</si>
  <si>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</si>
  <si>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</si>
  <si>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</si>
  <si>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</si>
  <si>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</si>
  <si>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</si>
  <si>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</si>
  <si>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</si>
  <si>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</si>
  <si>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</si>
  <si>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</si>
  <si>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</si>
  <si>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</si>
  <si>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</si>
  <si>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</si>
  <si>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</si>
  <si>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</si>
  <si>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</si>
  <si>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</si>
  <si>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</si>
  <si>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</si>
  <si>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</si>
  <si>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</si>
  <si>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</si>
  <si>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</si>
  <si>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</si>
  <si>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</si>
  <si>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</si>
  <si>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</si>
  <si>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</si>
  <si>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</si>
  <si>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</si>
  <si>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</si>
  <si>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</si>
  <si>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</si>
  <si>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</si>
  <si>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</si>
  <si>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</si>
  <si>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</si>
  <si>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</si>
  <si>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</si>
  <si>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</si>
  <si>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</si>
  <si>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</si>
  <si>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</si>
  <si>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</si>
  <si>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</si>
  <si>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</si>
  <si>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</si>
  <si>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</si>
  <si>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</si>
  <si>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</si>
  <si>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</si>
  <si>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</si>
  <si>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</si>
  <si>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</si>
  <si>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</si>
  <si>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</si>
  <si>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</si>
  <si>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</si>
  <si>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</si>
  <si>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</si>
  <si>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</si>
  <si>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</si>
  <si>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</si>
  <si>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</si>
  <si>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</si>
  <si>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</si>
  <si>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</si>
  <si>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</si>
  <si>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</si>
  <si>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</si>
  <si>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</si>
  <si>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</si>
  <si>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</si>
  <si>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</si>
  <si>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</si>
  <si>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</si>
  <si>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</si>
  <si>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</si>
  <si>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</si>
  <si>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</si>
  <si>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</si>
  <si>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</si>
  <si>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</si>
  <si>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</si>
  <si>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</si>
  <si>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</si>
  <si>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</si>
  <si>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</si>
  <si>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</si>
  <si>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</si>
  <si>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</si>
  <si>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</si>
  <si>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</si>
  <si>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</si>
  <si>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</si>
  <si>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</si>
  <si>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</si>
  <si>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</si>
  <si>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</si>
  <si>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</si>
  <si>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</si>
  <si>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</si>
  <si>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</si>
  <si>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</si>
  <si>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</si>
  <si>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</si>
  <si>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</si>
  <si>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</si>
  <si>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</si>
  <si>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</si>
  <si>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</si>
  <si>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</si>
  <si>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</si>
  <si>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</si>
  <si>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</si>
  <si>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</si>
  <si>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</si>
  <si>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</si>
  <si>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</si>
  <si>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</si>
  <si>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</si>
  <si>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</si>
  <si>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</si>
  <si>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</si>
  <si>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</si>
  <si>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</si>
  <si>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</si>
  <si>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</si>
  <si>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</si>
  <si>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</si>
  <si>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</si>
  <si>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</si>
  <si>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</si>
  <si>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</si>
  <si>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</si>
  <si>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</si>
  <si>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</si>
  <si>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</si>
  <si>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</si>
  <si>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</si>
  <si>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</si>
  <si>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</si>
  <si>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</si>
  <si>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</si>
  <si>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</si>
  <si>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</si>
  <si>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</si>
  <si>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</si>
  <si>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</si>
  <si>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</si>
  <si>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</si>
  <si>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</si>
  <si>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</si>
  <si>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</si>
  <si>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</si>
  <si>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</si>
  <si>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</si>
  <si>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</si>
  <si>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</si>
  <si>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</si>
  <si>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</si>
  <si>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</si>
  <si>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</si>
  <si>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</si>
  <si>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</si>
  <si>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</si>
  <si>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</si>
  <si>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</si>
  <si>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</si>
  <si>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</si>
  <si>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</si>
  <si>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</si>
  <si>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</si>
  <si>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</si>
  <si>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</si>
  <si>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</si>
  <si>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</si>
  <si>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</si>
  <si>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</si>
  <si>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</si>
  <si>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</si>
  <si>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</si>
  <si>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</si>
  <si>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</si>
  <si>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</si>
  <si>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</si>
  <si>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</si>
  <si>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</si>
  <si>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</si>
  <si>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</si>
  <si>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</si>
  <si>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</si>
  <si>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</si>
  <si>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</si>
  <si>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</si>
  <si>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</si>
  <si>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</si>
  <si>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</si>
  <si>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</si>
  <si>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</si>
  <si>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</si>
  <si>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</si>
  <si>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</si>
  <si>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</si>
  <si>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</si>
  <si>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</si>
  <si>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</si>
  <si>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</si>
  <si>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</si>
  <si>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</si>
  <si>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</si>
  <si>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</si>
  <si>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</si>
  <si>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</si>
  <si>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</si>
  <si>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</si>
  <si>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</si>
  <si>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</si>
  <si>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</si>
  <si>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</si>
  <si>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</si>
  <si>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</si>
  <si>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</si>
  <si>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</si>
  <si>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</si>
  <si>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</si>
  <si>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</si>
  <si>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</si>
  <si>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</si>
  <si>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</si>
  <si>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</si>
  <si>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</si>
  <si>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</si>
  <si>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</si>
  <si>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</si>
  <si>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</si>
  <si>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</si>
  <si>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</si>
  <si>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</si>
  <si>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</si>
  <si>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</si>
  <si>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</si>
  <si>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</si>
  <si>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</si>
  <si>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</si>
  <si>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</si>
  <si>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</si>
  <si>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</si>
  <si>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</si>
  <si>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</si>
  <si>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</si>
  <si>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</si>
  <si>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</si>
  <si>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</si>
  <si>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</si>
  <si>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</si>
  <si>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</si>
  <si>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</si>
  <si>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</si>
  <si>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</si>
  <si>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</si>
  <si>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</si>
  <si>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</si>
  <si>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</si>
  <si>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</si>
  <si>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</si>
  <si>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</si>
  <si>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</si>
  <si>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</si>
  <si>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</si>
  <si>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</si>
  <si>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</si>
  <si>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</si>
  <si>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</si>
  <si>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</si>
  <si>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</si>
  <si>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</si>
  <si>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</si>
  <si>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</si>
  <si>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</si>
  <si>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</si>
  <si>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</si>
  <si>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</si>
  <si>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</si>
  <si>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</si>
  <si>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</si>
  <si>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</si>
  <si>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</si>
  <si>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</si>
  <si>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</si>
  <si>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</si>
  <si>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</si>
  <si>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</si>
  <si>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</si>
  <si>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</si>
  <si>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</si>
  <si>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</si>
  <si>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</si>
  <si>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</si>
  <si>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</si>
  <si>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</si>
  <si>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</si>
  <si>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</si>
  <si>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</si>
  <si>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</si>
  <si>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</si>
  <si>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</si>
  <si>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</si>
  <si>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</si>
  <si>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</si>
  <si>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</si>
  <si>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</si>
  <si>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</si>
  <si>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</si>
  <si>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</si>
  <si>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</si>
  <si>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</si>
  <si>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</si>
  <si>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</si>
  <si>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</si>
  <si>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</si>
  <si>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</si>
  <si>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</si>
  <si>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</si>
  <si>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</si>
  <si>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</si>
  <si>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</si>
  <si>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</si>
  <si>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</si>
  <si>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</si>
  <si>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</si>
  <si>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</si>
  <si>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</si>
  <si>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</si>
  <si>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</si>
  <si>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</si>
  <si>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</si>
  <si>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</si>
  <si>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</si>
  <si>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</si>
  <si>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</si>
  <si>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</si>
  <si>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</si>
  <si>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</si>
  <si>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</si>
  <si>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</si>
  <si>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</si>
  <si>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</si>
  <si>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</si>
  <si>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</si>
  <si>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</si>
  <si>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</si>
  <si>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</si>
  <si>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</si>
  <si>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</si>
  <si>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</si>
  <si>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</si>
  <si>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</si>
  <si>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</si>
  <si>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</si>
  <si>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</si>
  <si>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</si>
  <si>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</si>
  <si>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</si>
  <si>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</si>
  <si>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</si>
  <si>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</si>
  <si>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</si>
  <si>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</si>
  <si>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</si>
  <si>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</si>
  <si>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</si>
  <si>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</si>
  <si>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</si>
  <si>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</si>
  <si>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</si>
  <si>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</si>
  <si>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</si>
  <si>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</si>
  <si>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</si>
  <si>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</si>
  <si>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</si>
  <si>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</si>
  <si>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</si>
  <si>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</si>
  <si>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</si>
  <si>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</si>
  <si>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</si>
  <si>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</si>
  <si>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</si>
  <si>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</si>
  <si>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</si>
  <si>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</si>
  <si>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</si>
  <si>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</si>
  <si>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</si>
  <si>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</si>
  <si>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</si>
  <si>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</si>
  <si>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</si>
  <si>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</si>
  <si>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</si>
  <si>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</si>
  <si>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</si>
  <si>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</si>
  <si>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</si>
  <si>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</si>
  <si>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</si>
  <si>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</si>
  <si>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</si>
  <si>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</si>
  <si>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</si>
  <si>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</si>
  <si>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</si>
  <si>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</si>
  <si>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</si>
  <si>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</si>
  <si>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</si>
  <si>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</si>
  <si>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</si>
  <si>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</si>
  <si>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</si>
  <si>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</si>
  <si>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</si>
  <si>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</si>
  <si>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</si>
  <si>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</si>
  <si>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</si>
  <si>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</si>
  <si>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</si>
  <si>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</si>
  <si>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</si>
  <si>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</si>
  <si>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</si>
  <si>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</si>
  <si>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</si>
  <si>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</si>
  <si>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</si>
  <si>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</si>
  <si>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</si>
  <si>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</si>
  <si>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</si>
  <si>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</si>
  <si>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</si>
  <si>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</si>
  <si>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</si>
  <si>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</si>
  <si>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</si>
  <si>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</si>
  <si>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</si>
  <si>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</si>
  <si>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</si>
  <si>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</si>
  <si>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</si>
  <si>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</si>
  <si>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</si>
  <si>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</si>
  <si>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</si>
  <si>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</si>
  <si>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</si>
  <si>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</si>
  <si>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</si>
  <si>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</si>
  <si>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</si>
  <si>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</si>
  <si>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</si>
  <si>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</si>
  <si>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</si>
  <si>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</si>
  <si>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</si>
  <si>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</si>
  <si>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</si>
  <si>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</si>
  <si>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</si>
  <si>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</si>
  <si>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</si>
  <si>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</si>
  <si>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</si>
  <si>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</si>
  <si>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</si>
  <si>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</si>
  <si>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</si>
  <si>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</si>
  <si>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</si>
  <si>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</si>
  <si>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</si>
  <si>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</si>
  <si>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</si>
  <si>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</si>
  <si>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</si>
  <si>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</si>
  <si>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</si>
  <si>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</si>
  <si>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</si>
  <si>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</si>
  <si>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</si>
  <si>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</si>
  <si>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</si>
  <si>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</si>
  <si>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</si>
  <si>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</si>
  <si>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</si>
  <si>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</si>
  <si>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</si>
  <si>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</si>
  <si>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</si>
  <si>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</si>
  <si>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</si>
  <si>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</si>
  <si>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</si>
  <si>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</si>
  <si>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</si>
  <si>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</si>
  <si>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</si>
  <si>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</si>
  <si>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</si>
  <si>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</si>
  <si>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</si>
  <si>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</si>
  <si>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</si>
  <si>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</si>
  <si>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</si>
  <si>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</si>
  <si>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</si>
  <si>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</si>
  <si>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</si>
  <si>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</si>
  <si>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</si>
  <si>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</si>
  <si>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</si>
  <si>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</si>
  <si>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</si>
  <si>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</si>
  <si>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</si>
  <si>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</si>
  <si>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</si>
  <si>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</si>
  <si>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</si>
  <si>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</si>
  <si>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</si>
  <si>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</si>
  <si>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</si>
  <si>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</si>
  <si>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</si>
  <si>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</si>
  <si>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</si>
  <si>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</si>
  <si>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</si>
  <si>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</si>
  <si>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</si>
  <si>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</si>
  <si>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</si>
  <si>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</si>
  <si>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</si>
  <si>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</si>
  <si>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</si>
  <si>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</si>
  <si>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</si>
  <si>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</si>
  <si>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</si>
  <si>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</si>
  <si>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</si>
  <si>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</si>
  <si>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</si>
  <si>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</si>
  <si>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</si>
  <si>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</si>
  <si>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</si>
  <si>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</si>
  <si>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</si>
  <si>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</si>
  <si>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</si>
  <si>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</si>
  <si>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</si>
  <si>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</si>
  <si>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</si>
  <si>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</si>
  <si>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</si>
  <si>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</si>
  <si>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</si>
  <si>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</si>
  <si>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</si>
  <si>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</si>
  <si>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</si>
  <si>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</si>
  <si>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</si>
  <si>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</si>
  <si>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</si>
  <si>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</si>
  <si>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</si>
  <si>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</si>
  <si>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</si>
  <si>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</si>
  <si>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</si>
  <si>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</si>
  <si>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</si>
  <si>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</si>
  <si>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</si>
  <si>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</si>
  <si>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</si>
  <si>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</si>
  <si>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</si>
  <si>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</si>
  <si>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</si>
  <si>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</si>
  <si>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</si>
  <si>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</si>
  <si>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</si>
  <si>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</si>
  <si>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</si>
  <si>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</si>
  <si>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</si>
  <si>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</si>
  <si>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</si>
  <si>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</si>
  <si>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</si>
  <si>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</si>
  <si>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</si>
  <si>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</si>
  <si>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</si>
  <si>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</si>
  <si>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</si>
  <si>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</si>
  <si>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</si>
  <si>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</si>
  <si>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</si>
  <si>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</si>
  <si>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</si>
  <si>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</si>
  <si>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</si>
  <si>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</si>
  <si>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</si>
  <si>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</si>
  <si>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</si>
  <si>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</si>
  <si>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</si>
  <si>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</si>
  <si>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</si>
  <si>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</si>
  <si>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</si>
  <si>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</si>
  <si>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</si>
  <si>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</si>
  <si>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</si>
  <si>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</si>
  <si>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</si>
  <si>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</si>
  <si>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</si>
  <si>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</si>
  <si>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</si>
  <si>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</si>
  <si>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</si>
  <si>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</si>
  <si>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</si>
  <si>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</si>
  <si>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</si>
  <si>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</si>
  <si>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</si>
  <si>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</si>
  <si>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</si>
  <si>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</si>
  <si>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</si>
  <si>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</si>
  <si>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</si>
  <si>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</si>
  <si>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</si>
  <si>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</si>
  <si>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</si>
  <si>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</si>
  <si>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</si>
  <si>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</si>
  <si>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</si>
  <si>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</si>
  <si>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</si>
  <si>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</si>
  <si>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</si>
  <si>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</si>
  <si>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</si>
  <si>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</si>
  <si>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</si>
  <si>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</si>
  <si>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</si>
  <si>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</si>
  <si>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</si>
  <si>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</si>
  <si>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</si>
  <si>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</si>
  <si>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</si>
  <si>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</si>
  <si>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</si>
  <si>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</si>
  <si>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</si>
  <si>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</si>
  <si>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</si>
  <si>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</si>
  <si>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</si>
  <si>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</si>
  <si>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</si>
  <si>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</si>
  <si>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</si>
  <si>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</si>
  <si>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</si>
  <si>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</si>
  <si>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</si>
  <si>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</si>
  <si>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</si>
  <si>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</si>
  <si>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</si>
  <si>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</si>
  <si>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</si>
  <si>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</si>
  <si>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</si>
  <si>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</si>
  <si>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</si>
  <si>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</si>
  <si>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</si>
  <si>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</si>
  <si>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</si>
  <si>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</si>
  <si>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</si>
  <si>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</si>
  <si>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</si>
  <si>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</si>
  <si>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</si>
  <si>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</si>
  <si>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</si>
  <si>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</si>
  <si>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</si>
  <si>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</si>
  <si>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</si>
  <si>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</si>
  <si>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</si>
  <si>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</si>
  <si>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</si>
  <si>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</si>
  <si>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</si>
  <si>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</si>
  <si>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</si>
  <si>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</si>
  <si>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</si>
  <si>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</si>
  <si>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</si>
  <si>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</si>
  <si>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</si>
  <si>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</si>
  <si>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</si>
  <si>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</si>
  <si>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</si>
  <si>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</si>
  <si>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</si>
  <si>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</si>
  <si>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</si>
  <si>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</si>
  <si>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</si>
  <si>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</si>
  <si>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</si>
  <si>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</si>
  <si>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</si>
  <si>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</si>
  <si>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</si>
  <si>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</si>
  <si>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</si>
  <si>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</si>
  <si>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</si>
  <si>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</si>
  <si>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</si>
  <si>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</si>
  <si>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</si>
  <si>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</si>
  <si>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</si>
  <si>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</si>
  <si>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</si>
  <si>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</si>
  <si>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</si>
  <si>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</si>
  <si>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</si>
  <si>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</si>
  <si>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</si>
  <si>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</si>
  <si>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</si>
  <si>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</si>
  <si>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</si>
  <si>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</si>
  <si>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</si>
  <si>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</si>
  <si>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</si>
  <si>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</si>
  <si>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</si>
  <si>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</si>
  <si>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</si>
  <si>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</si>
  <si>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</si>
  <si>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</si>
  <si>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</si>
  <si>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</si>
  <si>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</si>
  <si>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</si>
  <si>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</si>
  <si>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</si>
  <si>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</si>
  <si>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</si>
  <si>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</si>
  <si>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</si>
  <si>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</si>
  <si>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</si>
  <si>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</si>
  <si>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</si>
  <si>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</si>
  <si>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</si>
  <si>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</si>
  <si>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</si>
  <si>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</si>
  <si>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</si>
  <si>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</si>
  <si>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</si>
  <si>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</si>
  <si>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</si>
  <si>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</si>
  <si>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</si>
  <si>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</si>
  <si>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</si>
  <si>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</si>
  <si>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</si>
  <si>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</si>
  <si>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</si>
  <si>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</si>
  <si>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</si>
  <si>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</si>
  <si>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</si>
  <si>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</si>
  <si>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</si>
  <si>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</si>
  <si>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</si>
  <si>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</si>
  <si>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</si>
  <si>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</si>
  <si>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</si>
  <si>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</si>
  <si>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</si>
  <si>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</si>
  <si>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</si>
  <si>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</si>
  <si>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</si>
  <si>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</si>
  <si>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</si>
  <si>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</si>
  <si>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</si>
  <si>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</si>
  <si>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</si>
  <si>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</si>
  <si>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</si>
  <si>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</si>
  <si>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</si>
  <si>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</si>
  <si>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</si>
  <si>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</si>
  <si>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</si>
  <si>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</si>
  <si>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</si>
  <si>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</si>
  <si>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</si>
  <si>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</si>
  <si>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</si>
  <si>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</si>
  <si>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</si>
  <si>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</si>
  <si>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</si>
  <si>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</si>
  <si>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</si>
  <si>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</si>
  <si>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</si>
  <si>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</si>
  <si>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</si>
  <si>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</si>
  <si>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</si>
  <si>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</si>
  <si>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</si>
  <si>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</si>
  <si>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</si>
  <si>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</si>
  <si>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</si>
  <si>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</si>
  <si>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</si>
  <si>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</si>
  <si>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</si>
  <si>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</si>
  <si>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</si>
  <si>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</si>
  <si>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</si>
  <si>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</si>
  <si>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</si>
  <si>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</si>
  <si>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</si>
  <si>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</si>
  <si>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</si>
  <si>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</si>
  <si>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</si>
  <si>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</si>
  <si>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</si>
  <si>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</si>
  <si>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</si>
  <si>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</si>
  <si>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</si>
  <si>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</si>
  <si>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</si>
  <si>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</si>
  <si>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</si>
  <si>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</si>
  <si>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</si>
  <si>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</si>
  <si>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</si>
  <si>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</si>
  <si>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</si>
  <si>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</si>
  <si>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</si>
  <si>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</si>
  <si>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</si>
  <si>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</si>
  <si>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</si>
  <si>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</si>
  <si>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</si>
  <si>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</si>
  <si>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</si>
  <si>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</si>
  <si>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</si>
  <si>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</si>
  <si>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</si>
  <si>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</si>
  <si>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</si>
  <si>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</si>
  <si>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</si>
  <si>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</si>
  <si>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</si>
  <si>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</si>
  <si>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</si>
  <si>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</si>
  <si>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</si>
  <si>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</si>
  <si>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</si>
  <si>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</si>
  <si>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</si>
  <si>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</si>
  <si>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</si>
  <si>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</si>
  <si>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</si>
  <si>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</si>
  <si>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</si>
  <si>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</si>
  <si>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</si>
  <si>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</si>
  <si>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</si>
  <si>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</si>
  <si>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</si>
  <si>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</si>
  <si>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</si>
  <si>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</si>
  <si>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</si>
  <si>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</si>
  <si>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</si>
  <si>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</si>
  <si>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</si>
  <si>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</si>
  <si>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</si>
  <si>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</si>
  <si>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</si>
  <si>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</si>
  <si>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</si>
  <si>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</si>
  <si>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</si>
  <si>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</si>
  <si>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</si>
  <si>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</si>
  <si>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</si>
  <si>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</si>
  <si>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</si>
  <si>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</si>
  <si>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</si>
  <si>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</si>
  <si>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</si>
  <si>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</si>
  <si>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</si>
  <si>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</si>
  <si>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</si>
  <si>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</si>
  <si>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</si>
  <si>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</si>
  <si>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</si>
  <si>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</si>
  <si>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</si>
  <si>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</si>
  <si>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</si>
  <si>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</si>
  <si>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</si>
  <si>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</si>
  <si>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</si>
  <si>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</si>
  <si>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</si>
  <si>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</si>
  <si>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</si>
  <si>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</si>
  <si>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</si>
  <si>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</si>
  <si>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</si>
  <si>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</si>
  <si>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</si>
  <si>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</si>
  <si>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</si>
  <si>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</si>
  <si>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</si>
  <si>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</si>
  <si>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</si>
  <si>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</si>
  <si>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</si>
  <si>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</si>
  <si>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</si>
  <si>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</si>
  <si>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</si>
  <si>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</si>
  <si>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</si>
  <si>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</si>
  <si>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</si>
  <si>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</si>
  <si>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</si>
  <si>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</si>
  <si>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</si>
  <si>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</si>
  <si>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</si>
  <si>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</si>
  <si>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</si>
  <si>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</si>
  <si>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</si>
  <si>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</si>
  <si>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</si>
  <si>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</si>
  <si>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</si>
  <si>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</si>
  <si>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</si>
  <si>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</si>
  <si>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</si>
  <si>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</si>
  <si>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</si>
  <si>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</si>
  <si>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</si>
  <si>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</si>
  <si>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</si>
  <si>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</si>
  <si>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</si>
  <si>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</si>
  <si>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</si>
  <si>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</si>
  <si>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</si>
  <si>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</si>
  <si>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</si>
  <si>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</si>
  <si>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</si>
  <si>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</si>
  <si>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</si>
  <si>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</si>
  <si>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</si>
  <si>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</si>
  <si>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</si>
  <si>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</si>
  <si>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</si>
  <si>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</si>
  <si>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</si>
  <si>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</si>
  <si>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</si>
  <si>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</si>
  <si>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</si>
  <si>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</si>
  <si>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</si>
  <si>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</si>
  <si>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</si>
  <si>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</si>
  <si>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</si>
  <si>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</si>
  <si>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</si>
  <si>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</si>
  <si>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</si>
  <si>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</si>
  <si>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</si>
  <si>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</si>
  <si>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</si>
  <si>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</si>
  <si>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</si>
  <si>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</si>
  <si>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</si>
  <si>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</si>
  <si>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</si>
  <si>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</si>
  <si>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</si>
  <si>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</si>
  <si>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</si>
  <si>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</si>
  <si>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</si>
  <si>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</si>
  <si>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</si>
  <si>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</si>
  <si>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</si>
  <si>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</si>
  <si>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</si>
  <si>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</si>
  <si>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</si>
  <si>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</si>
  <si>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</si>
  <si>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</si>
  <si>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</si>
  <si>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</si>
  <si>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</si>
  <si>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</si>
  <si>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</si>
  <si>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</si>
  <si>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</si>
  <si>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</si>
  <si>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</si>
  <si>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</si>
  <si>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</si>
  <si>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</si>
  <si>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</si>
  <si>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</si>
  <si>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</si>
  <si>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</si>
  <si>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</si>
  <si>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</si>
  <si>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</si>
  <si>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</si>
  <si>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</si>
  <si>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</si>
  <si>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</si>
  <si>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</si>
  <si>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</si>
  <si>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</si>
  <si>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</si>
  <si>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</si>
  <si>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</si>
  <si>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</si>
  <si>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</si>
  <si>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</si>
  <si>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</si>
  <si>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</si>
  <si>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</si>
  <si>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</si>
  <si>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</si>
  <si>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</si>
  <si>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</si>
  <si>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</si>
  <si>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</si>
  <si>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</si>
  <si>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</si>
  <si>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</si>
  <si>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</si>
  <si>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</si>
  <si>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</si>
  <si>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</si>
  <si>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</si>
  <si>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</si>
  <si>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</si>
  <si>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</si>
  <si>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</si>
  <si>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</si>
  <si>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</si>
  <si>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</si>
  <si>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</si>
  <si>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</si>
  <si>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</si>
  <si>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</si>
  <si>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</si>
  <si>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</si>
  <si>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</si>
  <si>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</si>
  <si>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</si>
  <si>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</si>
  <si>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</si>
  <si>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</si>
  <si>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</si>
  <si>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</si>
  <si>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</si>
  <si>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</si>
  <si>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</si>
  <si>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</si>
  <si>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</si>
  <si>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</si>
  <si>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</si>
  <si>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</si>
  <si>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</si>
  <si>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</si>
  <si>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</si>
  <si>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</si>
  <si>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</si>
  <si>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</si>
  <si>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</si>
  <si>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</si>
  <si>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</si>
  <si>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</si>
  <si>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</si>
  <si>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</si>
  <si>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</si>
  <si>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</si>
  <si>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</si>
  <si>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</si>
  <si>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</si>
  <si>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</si>
  <si>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</si>
  <si>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</si>
  <si>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</si>
  <si>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</si>
  <si>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</si>
  <si>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</si>
  <si>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</si>
  <si>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</si>
  <si>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</si>
  <si>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</si>
  <si>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</si>
  <si>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</si>
  <si>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</si>
  <si>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</si>
  <si>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</si>
  <si>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</si>
  <si>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</si>
  <si>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</si>
  <si>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</si>
  <si>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</si>
  <si>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</si>
  <si>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</si>
  <si>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</si>
  <si>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</si>
  <si>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</si>
  <si>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</si>
  <si>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</si>
  <si>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</si>
  <si>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</si>
  <si>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</si>
  <si>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</si>
  <si>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</si>
  <si>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</si>
  <si>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</si>
  <si>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</si>
  <si>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</si>
  <si>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</si>
  <si>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</si>
  <si>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</si>
  <si>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</si>
  <si>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</si>
  <si>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</si>
  <si>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</si>
  <si>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</si>
  <si>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</si>
  <si>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</si>
  <si>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</si>
  <si>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</si>
  <si>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</si>
  <si>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</si>
  <si>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</si>
  <si>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</si>
  <si>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</si>
  <si>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</si>
  <si>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</si>
  <si>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</si>
  <si>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</si>
  <si>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</si>
  <si>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</si>
  <si>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</si>
  <si>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</si>
  <si>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</si>
  <si>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</si>
  <si>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</si>
  <si>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</si>
  <si>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</si>
  <si>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</si>
  <si>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</si>
  <si>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</si>
  <si>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</si>
  <si>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</si>
  <si>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</si>
  <si>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</si>
  <si>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</si>
  <si>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</si>
  <si>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</si>
  <si>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</si>
  <si>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</si>
  <si>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</si>
  <si>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</si>
  <si>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</si>
  <si>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</si>
  <si>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</si>
  <si>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</si>
  <si>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</si>
  <si>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</si>
  <si>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</si>
  <si>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</si>
  <si>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</si>
  <si>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</si>
  <si>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</si>
  <si>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</si>
  <si>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</si>
  <si>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</si>
  <si>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</si>
  <si>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</si>
  <si>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</si>
  <si>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</si>
  <si>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</si>
  <si>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</si>
  <si>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</si>
  <si>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</si>
  <si>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</si>
  <si>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</si>
  <si>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</si>
  <si>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</si>
  <si>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</si>
  <si>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</si>
  <si>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</si>
  <si>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</si>
  <si>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</si>
  <si>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</si>
  <si>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</si>
  <si>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</si>
  <si>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</si>
  <si>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</si>
  <si>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</si>
  <si>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</si>
  <si>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</si>
  <si>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</si>
  <si>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</si>
  <si>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</si>
  <si>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</si>
  <si>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</si>
  <si>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</si>
  <si>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</si>
  <si>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</si>
  <si>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</si>
  <si>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</si>
  <si>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</si>
  <si>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</si>
  <si>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</si>
  <si>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</si>
  <si>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</si>
  <si>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</si>
  <si>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</si>
  <si>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</si>
  <si>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</si>
  <si>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</si>
  <si>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</si>
  <si>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</si>
  <si>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</si>
  <si>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</si>
  <si>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</si>
  <si>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</si>
  <si>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</si>
  <si>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</si>
  <si>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</si>
  <si>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</si>
  <si>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</si>
  <si>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</si>
  <si>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</si>
  <si>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</si>
  <si>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</si>
  <si>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</si>
  <si>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</si>
  <si>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</si>
  <si>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</si>
  <si>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</si>
  <si>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</si>
  <si>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</si>
  <si>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</si>
  <si>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</si>
  <si>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</si>
  <si>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</si>
  <si>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</si>
  <si>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</si>
  <si>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</si>
  <si>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</si>
  <si>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</si>
  <si>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</si>
  <si>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</si>
  <si>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</si>
  <si>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</si>
  <si>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</si>
  <si>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</si>
  <si>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</si>
  <si>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</si>
  <si>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</si>
  <si>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</si>
  <si>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</si>
  <si>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</si>
  <si>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</si>
  <si>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</si>
  <si>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</si>
  <si>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</si>
  <si>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</si>
  <si>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</si>
  <si>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</si>
  <si>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</si>
  <si>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</si>
  <si>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</si>
  <si>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</si>
  <si>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</si>
  <si>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</si>
  <si>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</si>
  <si>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</si>
  <si>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</si>
  <si>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</si>
  <si>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</si>
  <si>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</si>
  <si>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</si>
  <si>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</si>
  <si>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</si>
  <si>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</si>
  <si>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</si>
  <si>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</si>
  <si>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</si>
  <si>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</si>
  <si>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</si>
  <si>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</si>
  <si>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</si>
  <si>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</si>
  <si>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</si>
  <si>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</si>
  <si>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</si>
  <si>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</si>
  <si>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</si>
  <si>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</si>
  <si>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</si>
  <si>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</si>
  <si>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</si>
  <si>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</si>
  <si>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</si>
  <si>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</si>
  <si>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</si>
  <si>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</si>
  <si>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</si>
  <si>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</si>
  <si>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</si>
  <si>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</si>
  <si>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</si>
  <si>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</si>
  <si>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</si>
  <si>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</si>
  <si>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</si>
  <si>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</si>
  <si>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</si>
  <si>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</si>
  <si>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</si>
  <si>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</si>
  <si>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</si>
  <si>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</si>
  <si>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</si>
  <si>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</si>
  <si>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</si>
  <si>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</si>
  <si>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</si>
  <si>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</si>
  <si>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</si>
  <si>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</si>
  <si>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</si>
  <si>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</si>
  <si>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</si>
  <si>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</si>
  <si>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</si>
  <si>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</si>
  <si>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</si>
  <si>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</si>
  <si>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</si>
  <si>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</si>
  <si>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</si>
  <si>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</si>
  <si>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</si>
  <si>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</si>
  <si>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</si>
  <si>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</si>
  <si>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</si>
  <si>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</si>
  <si>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</si>
  <si>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</si>
  <si>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</si>
  <si>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</si>
  <si>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</si>
  <si>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</si>
  <si>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</si>
  <si>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</si>
  <si>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</si>
  <si>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</si>
  <si>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</si>
  <si>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</si>
  <si>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</si>
  <si>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</si>
  <si>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</si>
  <si>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</si>
  <si>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</si>
  <si>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</si>
  <si>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</si>
  <si>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</si>
  <si>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</si>
  <si>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</si>
  <si>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</si>
  <si>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</si>
  <si>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</si>
  <si>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</si>
  <si>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</si>
  <si>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</si>
  <si>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</si>
  <si>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</si>
  <si>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</si>
  <si>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</si>
  <si>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</si>
  <si>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</si>
  <si>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</si>
  <si>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</si>
  <si>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</si>
  <si>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</si>
  <si>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</si>
  <si>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</si>
  <si>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</si>
  <si>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</si>
  <si>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</si>
  <si>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</si>
  <si>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</si>
  <si>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</si>
  <si>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</si>
  <si>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</si>
  <si>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</si>
  <si>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</si>
  <si>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</si>
  <si>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</si>
  <si>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</si>
  <si>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</si>
  <si>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</si>
  <si>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</si>
  <si>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</si>
  <si>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</si>
  <si>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</si>
  <si>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</si>
  <si>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</si>
  <si>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</si>
  <si>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</si>
  <si>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</si>
  <si>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</si>
  <si>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</si>
  <si>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</si>
  <si>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</si>
  <si>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</si>
  <si>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</si>
  <si>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</si>
  <si>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</si>
  <si>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</si>
  <si>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</si>
  <si>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</si>
  <si>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</si>
  <si>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</si>
  <si>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</si>
  <si>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</si>
  <si>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</si>
  <si>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</si>
  <si>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</si>
  <si>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</si>
  <si>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</si>
  <si>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</si>
  <si>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</si>
  <si>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</si>
  <si>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</si>
  <si>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</si>
  <si>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</si>
  <si>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</si>
  <si>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</si>
  <si>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</si>
  <si>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</si>
  <si>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</si>
  <si>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</si>
  <si>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</si>
  <si>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</si>
  <si>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</si>
  <si>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</si>
  <si>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</si>
  <si>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</si>
  <si>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</si>
  <si>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</si>
  <si>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</si>
  <si>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</si>
  <si>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</si>
  <si>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</si>
  <si>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</si>
  <si>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</si>
  <si>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</si>
  <si>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</si>
  <si>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</si>
  <si>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</si>
  <si>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</si>
  <si>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</si>
  <si>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</si>
  <si>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</si>
  <si>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</si>
  <si>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</si>
  <si>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</si>
  <si>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</si>
  <si>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</si>
  <si>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</si>
  <si>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</si>
  <si>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</si>
  <si>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</si>
  <si>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</si>
  <si>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</si>
  <si>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</si>
  <si>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</si>
  <si>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</si>
  <si>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</si>
  <si>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</si>
  <si>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</si>
  <si>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</si>
  <si>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</si>
  <si>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</si>
  <si>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</si>
  <si>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</si>
  <si>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</si>
  <si>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</si>
  <si>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</si>
  <si>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</si>
  <si>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</si>
  <si>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</si>
  <si>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</si>
  <si>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</si>
  <si>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</si>
  <si>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</si>
  <si>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</si>
  <si>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</si>
  <si>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</si>
  <si>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</si>
  <si>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</si>
  <si>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</si>
  <si>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</si>
  <si>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</si>
  <si>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</si>
  <si>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</si>
  <si>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</si>
  <si>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</si>
  <si>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</si>
  <si>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</si>
  <si>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</si>
  <si>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</si>
  <si>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</si>
  <si>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</si>
  <si>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</si>
  <si>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</si>
  <si>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</si>
  <si>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</si>
  <si>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</si>
  <si>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</si>
  <si>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</si>
  <si>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</si>
  <si>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</si>
  <si>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</si>
  <si>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</si>
  <si>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</si>
  <si>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</si>
  <si>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</si>
  <si>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</si>
  <si>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</si>
  <si>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</si>
  <si>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</si>
  <si>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</si>
  <si>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</si>
  <si>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</si>
  <si>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</si>
  <si>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</si>
  <si>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</si>
  <si>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</si>
  <si>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</si>
  <si>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</si>
  <si>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</si>
  <si>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</si>
  <si>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</si>
  <si>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</si>
  <si>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</si>
  <si>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</si>
  <si>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</si>
  <si>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</si>
  <si>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</si>
  <si>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</si>
  <si>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</si>
  <si>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</si>
  <si>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</si>
  <si>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</si>
  <si>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</si>
  <si>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</si>
  <si>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</si>
  <si>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</si>
  <si>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</si>
  <si>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</si>
  <si>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</si>
  <si>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</si>
  <si>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</si>
  <si>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</si>
  <si>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</si>
  <si>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</si>
  <si>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</si>
  <si>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</si>
  <si>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</si>
  <si>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</si>
  <si>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</si>
  <si>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</si>
  <si>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</si>
  <si>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</si>
  <si>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</si>
  <si>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</si>
  <si>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</si>
  <si>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</si>
  <si>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</si>
  <si>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</si>
  <si>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</si>
  <si>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</si>
  <si>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</si>
  <si>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</si>
  <si>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</si>
  <si>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</si>
  <si>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</si>
  <si>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</si>
  <si>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</si>
  <si>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</si>
  <si>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</si>
  <si>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</si>
  <si>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</si>
  <si>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</si>
  <si>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</si>
  <si>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</si>
  <si>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</si>
  <si>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</si>
  <si>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</si>
  <si>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</si>
  <si>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</si>
  <si>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</si>
  <si>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</si>
  <si>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</si>
  <si>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</si>
  <si>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</si>
  <si>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</si>
  <si>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</si>
  <si>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</si>
  <si>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</si>
  <si>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</si>
  <si>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</si>
  <si>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</si>
  <si>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</si>
  <si>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</si>
  <si>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</si>
  <si>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</si>
  <si>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</si>
  <si>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</si>
  <si>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</si>
  <si>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</si>
  <si>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</si>
  <si>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</si>
  <si>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</si>
  <si>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</si>
  <si>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</si>
  <si>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</si>
  <si>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</si>
  <si>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</si>
  <si>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</si>
  <si>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</si>
  <si>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</si>
  <si>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</si>
  <si>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</si>
  <si>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</si>
  <si>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</si>
  <si>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</si>
  <si>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</si>
  <si>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</si>
  <si>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</si>
  <si>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</si>
  <si>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</si>
  <si>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</si>
  <si>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</si>
  <si>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</si>
  <si>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</si>
  <si>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</si>
  <si>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</si>
  <si>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</si>
  <si>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</si>
  <si>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</si>
  <si>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</si>
  <si>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</si>
  <si>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</si>
  <si>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</si>
  <si>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</si>
  <si>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</si>
  <si>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</si>
  <si>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</si>
  <si>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</si>
  <si>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</si>
  <si>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</si>
  <si>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</si>
  <si>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</si>
  <si>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</si>
  <si>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</si>
  <si>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</si>
  <si>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</si>
  <si>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</si>
  <si>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</si>
  <si>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</si>
  <si>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</si>
  <si>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</si>
  <si>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</si>
  <si>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</si>
  <si>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</si>
  <si>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</si>
  <si>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</si>
  <si>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</si>
  <si>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</si>
  <si>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</si>
  <si>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</si>
  <si>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</si>
  <si>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</si>
  <si>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</si>
  <si>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</si>
  <si>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</si>
  <si>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</si>
  <si>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</si>
  <si>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</si>
  <si>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</si>
  <si>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</si>
  <si>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</si>
  <si>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</si>
  <si>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</si>
  <si>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</si>
  <si>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</si>
  <si>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</si>
  <si>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</si>
  <si>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</si>
  <si>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</si>
  <si>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</si>
  <si>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</si>
  <si>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</si>
  <si>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</si>
  <si>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</si>
  <si>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</si>
  <si>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</si>
  <si>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</si>
  <si>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</si>
  <si>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</si>
  <si>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</si>
  <si>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</si>
  <si>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</si>
  <si>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</si>
  <si>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</si>
  <si>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</si>
  <si>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</si>
  <si>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</si>
  <si>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</si>
  <si>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</si>
  <si>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</si>
  <si>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</si>
  <si>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</si>
  <si>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</si>
  <si>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</si>
  <si>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</si>
  <si>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</si>
  <si>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</si>
  <si>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</si>
  <si>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</si>
  <si>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</si>
  <si>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</si>
  <si>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</si>
  <si>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</si>
  <si>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</si>
  <si>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</si>
  <si>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</si>
  <si>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</si>
  <si>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</si>
  <si>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</si>
  <si>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</si>
  <si>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</si>
  <si>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</si>
  <si>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</si>
  <si>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</si>
  <si>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</si>
  <si>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</si>
  <si>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</si>
  <si>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</si>
  <si>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</si>
  <si>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</si>
  <si>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</si>
  <si>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</si>
  <si>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</si>
  <si>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</si>
  <si>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</si>
  <si>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</si>
  <si>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</si>
  <si>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</si>
  <si>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</si>
  <si>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</si>
  <si>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</si>
  <si>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</si>
  <si>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</si>
  <si>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</si>
  <si>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</si>
  <si>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</si>
  <si>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</si>
  <si>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</si>
  <si>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</si>
  <si>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</si>
  <si>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</si>
  <si>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</si>
  <si>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</si>
  <si>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</si>
  <si>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</si>
  <si>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</si>
  <si>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</si>
  <si>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</si>
  <si>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</si>
  <si>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</si>
  <si>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</si>
  <si>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</si>
  <si>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</si>
  <si>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</si>
  <si>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</si>
  <si>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</si>
  <si>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</si>
  <si>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</si>
  <si>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</si>
  <si>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</si>
  <si>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</si>
  <si>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</si>
  <si>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</si>
  <si>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</si>
  <si>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</si>
  <si>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</si>
  <si>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</si>
  <si>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</si>
  <si>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</si>
  <si>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</si>
  <si>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</si>
  <si>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</si>
  <si>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</si>
  <si>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</si>
  <si>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</si>
  <si>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</si>
  <si>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</si>
  <si>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</si>
  <si>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</si>
  <si>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</si>
  <si>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</si>
  <si>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</si>
  <si>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</si>
  <si>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</si>
  <si>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</si>
  <si>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</si>
  <si>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</si>
  <si>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</si>
  <si>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</si>
  <si>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</si>
  <si>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</si>
  <si>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</si>
  <si>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</si>
  <si>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</si>
  <si>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</si>
  <si>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</si>
  <si>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</si>
  <si>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</si>
  <si>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</si>
  <si>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</si>
  <si>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</si>
  <si>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</si>
  <si>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</si>
  <si>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</si>
  <si>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</si>
  <si>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</si>
  <si>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</si>
  <si>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</si>
  <si>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</si>
  <si>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</si>
  <si>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</si>
  <si>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</si>
  <si>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</si>
  <si>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</si>
  <si>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</si>
  <si>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</si>
  <si>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</si>
  <si>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</si>
  <si>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</si>
  <si>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</si>
  <si>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</si>
  <si>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</si>
  <si>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</si>
  <si>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</si>
  <si>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</si>
  <si>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</si>
  <si>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</si>
  <si>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</si>
  <si>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</si>
  <si>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</si>
  <si>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</si>
  <si>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</si>
  <si>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</si>
  <si>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</si>
  <si>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</si>
  <si>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</si>
  <si>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</si>
  <si>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</si>
  <si>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</si>
  <si>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</si>
  <si>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</si>
  <si>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</si>
  <si>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</si>
  <si>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</si>
  <si>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</si>
  <si>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</si>
  <si>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</si>
  <si>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</si>
  <si>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</si>
  <si>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</si>
  <si>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</si>
  <si>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</si>
  <si>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</si>
  <si>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</si>
  <si>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</si>
  <si>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</si>
  <si>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</si>
  <si>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</si>
  <si>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</si>
  <si>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</si>
  <si>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</si>
  <si>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</si>
  <si>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</si>
  <si>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</si>
  <si>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</si>
  <si>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</si>
  <si>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</si>
  <si>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</si>
  <si>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</si>
  <si>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</si>
  <si>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</si>
  <si>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</si>
  <si>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</si>
  <si>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</si>
  <si>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</si>
  <si>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</si>
  <si>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</si>
  <si>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</si>
  <si>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</si>
  <si>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</si>
  <si>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</si>
  <si>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</si>
  <si>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</si>
  <si>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</si>
  <si>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</si>
  <si>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</si>
  <si>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</si>
  <si>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</si>
  <si>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</si>
  <si>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</si>
  <si>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</si>
  <si>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</si>
  <si>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</si>
  <si>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</si>
  <si>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</si>
  <si>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</si>
  <si>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</si>
  <si>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</si>
  <si>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</si>
  <si>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</si>
  <si>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</si>
  <si>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</si>
  <si>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</si>
  <si>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</si>
  <si>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</si>
  <si>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</si>
  <si>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</si>
  <si>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</si>
  <si>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</si>
  <si>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</si>
  <si>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</si>
  <si>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</si>
  <si>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</si>
  <si>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</si>
  <si>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</si>
  <si>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</si>
  <si>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</si>
  <si>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</si>
  <si>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</si>
  <si>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</si>
  <si>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</si>
  <si>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</si>
  <si>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</si>
  <si>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</si>
  <si>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</si>
  <si>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</si>
  <si>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</si>
  <si>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</si>
  <si>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</si>
  <si>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</si>
  <si>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</si>
  <si>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</si>
  <si>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</si>
  <si>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</si>
  <si>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</si>
  <si>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</si>
  <si>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</si>
  <si>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</si>
  <si>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</si>
  <si>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</si>
  <si>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</si>
  <si>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</si>
  <si>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</si>
  <si>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</si>
  <si>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</si>
  <si>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</si>
  <si>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</si>
  <si>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</si>
  <si>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</si>
  <si>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</si>
  <si>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</si>
  <si>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</si>
  <si>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</si>
  <si>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</si>
  <si>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</si>
  <si>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</si>
  <si>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</si>
  <si>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</si>
  <si>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</si>
  <si>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</si>
  <si>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</si>
  <si>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</si>
  <si>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</si>
  <si>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</si>
  <si>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</si>
  <si>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</si>
  <si>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</si>
  <si>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</si>
  <si>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</si>
  <si>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</si>
  <si>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</si>
  <si>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</si>
  <si>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</si>
  <si>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</si>
  <si>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</si>
  <si>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</si>
  <si>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</si>
  <si>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</si>
  <si>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</si>
  <si>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</si>
  <si>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</si>
  <si>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</si>
  <si>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</si>
  <si>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</si>
  <si>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</si>
  <si>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</si>
  <si>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</si>
  <si>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</si>
  <si>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</si>
  <si>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</si>
  <si>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</si>
  <si>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</si>
  <si>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</si>
  <si>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</si>
  <si>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</si>
  <si>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</si>
  <si>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</si>
  <si>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</si>
  <si>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</si>
  <si>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</si>
  <si>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</si>
  <si>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</si>
  <si>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</si>
  <si>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</si>
  <si>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</si>
  <si>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</si>
  <si>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</si>
  <si>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</si>
  <si>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</si>
  <si>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</si>
  <si>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</si>
  <si>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</si>
  <si>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</si>
  <si>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</si>
  <si>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</si>
  <si>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</si>
  <si>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</si>
  <si>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</si>
  <si>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</si>
  <si>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</si>
  <si>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</si>
  <si>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</si>
  <si>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</si>
  <si>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</si>
  <si>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</si>
  <si>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</si>
  <si>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</si>
  <si>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</si>
  <si>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</si>
  <si>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</si>
  <si>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</si>
  <si>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</si>
  <si>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</si>
  <si>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</si>
  <si>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</si>
  <si>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</si>
  <si>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</si>
  <si>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</si>
  <si>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</si>
  <si>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</si>
  <si>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</si>
  <si>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</si>
  <si>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</si>
  <si>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</si>
  <si>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</si>
  <si>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</si>
  <si>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</si>
  <si>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</si>
  <si>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</si>
  <si>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</si>
  <si>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</si>
  <si>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</si>
  <si>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</si>
  <si>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</si>
  <si>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</si>
  <si>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</si>
  <si>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</si>
  <si>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</si>
  <si>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</si>
  <si>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</si>
  <si>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</si>
  <si>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</si>
  <si>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</si>
  <si>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</si>
  <si>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</si>
  <si>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</si>
  <si>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</si>
  <si>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</si>
  <si>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</si>
  <si>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</si>
  <si>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</si>
  <si>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</si>
  <si>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</si>
  <si>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</si>
  <si>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</si>
  <si>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</si>
  <si>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</si>
  <si>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</si>
  <si>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</si>
  <si>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</si>
  <si>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</si>
  <si>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</si>
  <si>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</si>
  <si>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</si>
  <si>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</si>
  <si>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</si>
  <si>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</si>
  <si>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</si>
  <si>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</si>
  <si>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</si>
  <si>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</si>
  <si>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</si>
  <si>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</si>
  <si>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</si>
  <si>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</si>
  <si>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</si>
  <si>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</si>
  <si>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</si>
  <si>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</si>
  <si>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</si>
  <si>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</si>
  <si>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</si>
  <si>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</si>
  <si>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</si>
  <si>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</si>
  <si>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</si>
  <si>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</si>
  <si>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</si>
  <si>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</si>
  <si>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</si>
  <si>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</si>
  <si>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</si>
  <si>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</si>
  <si>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</si>
  <si>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</si>
  <si>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</si>
  <si>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</si>
  <si>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</si>
  <si>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</si>
  <si>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</si>
  <si>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</si>
  <si>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</si>
  <si>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</si>
  <si>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</si>
  <si>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</si>
  <si>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</si>
  <si>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</si>
  <si>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</si>
  <si>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</si>
  <si>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</si>
  <si>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</si>
  <si>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</si>
  <si>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</si>
  <si>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</si>
  <si>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</si>
  <si>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</si>
  <si>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</si>
  <si>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</si>
  <si>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</si>
  <si>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</si>
  <si>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</si>
  <si>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</si>
  <si>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</si>
  <si>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</si>
  <si>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</si>
  <si>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</si>
  <si>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</si>
  <si>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</si>
  <si>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</si>
  <si>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</si>
  <si>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</si>
  <si>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</si>
  <si>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</si>
  <si>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</si>
  <si>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</si>
  <si>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</si>
  <si>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</si>
  <si>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</si>
  <si>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</si>
  <si>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</si>
  <si>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</si>
  <si>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</si>
  <si>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</si>
  <si>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</si>
  <si>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</si>
  <si>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</si>
  <si>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</si>
  <si>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</si>
  <si>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</si>
  <si>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</si>
  <si>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</si>
  <si>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</si>
  <si>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</si>
  <si>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</si>
  <si>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</si>
  <si>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</si>
  <si>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</si>
  <si>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</si>
  <si>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</si>
  <si>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</si>
  <si>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</si>
  <si>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</si>
  <si>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</si>
  <si>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</si>
  <si>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</si>
  <si>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</si>
  <si>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</si>
  <si>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</si>
  <si>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</si>
  <si>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</si>
  <si>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</si>
  <si>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</si>
  <si>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</si>
  <si>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</si>
  <si>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</si>
  <si>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</si>
  <si>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</si>
  <si>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</si>
  <si>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</si>
  <si>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</si>
  <si>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</si>
  <si>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</si>
  <si>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</si>
  <si>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</si>
  <si>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</si>
  <si>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</si>
  <si>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</si>
  <si>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</si>
  <si>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</si>
  <si>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</si>
  <si>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</si>
  <si>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</si>
  <si>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</si>
  <si>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</si>
  <si>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</si>
  <si>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</si>
  <si>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</si>
  <si>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</si>
  <si>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</si>
  <si>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</si>
  <si>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</si>
  <si>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</si>
  <si>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</si>
  <si>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</si>
  <si>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</si>
  <si>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</si>
  <si>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</si>
  <si>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</si>
  <si>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</si>
  <si>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</si>
  <si>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</si>
  <si>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</si>
  <si>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</si>
  <si>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</si>
  <si>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</si>
  <si>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</si>
  <si>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</si>
  <si>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</si>
  <si>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</si>
  <si>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</si>
  <si>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</si>
  <si>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</si>
  <si>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</si>
  <si>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</si>
  <si>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</si>
  <si>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</si>
  <si>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</si>
  <si>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</si>
  <si>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</si>
  <si>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</si>
  <si>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</si>
  <si>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</si>
  <si>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</si>
  <si>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</si>
  <si>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</si>
  <si>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</si>
  <si>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</si>
  <si>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</si>
  <si>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</si>
  <si>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</si>
  <si>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</si>
  <si>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</si>
  <si>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</si>
  <si>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</si>
  <si>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</si>
  <si>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</si>
  <si>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</si>
  <si>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</si>
  <si>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</si>
  <si>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</si>
  <si>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</si>
  <si>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</si>
  <si>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</si>
  <si>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</si>
  <si>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</si>
  <si>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</si>
  <si>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</si>
  <si>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</si>
  <si>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</si>
  <si>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</si>
  <si>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</si>
  <si>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</si>
  <si>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</si>
  <si>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</si>
  <si>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</si>
  <si>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</si>
  <si>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</si>
  <si>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</si>
  <si>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</si>
  <si>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</si>
  <si>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</si>
  <si>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</si>
  <si>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</si>
  <si>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</si>
  <si>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</si>
  <si>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</si>
  <si>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</si>
  <si>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</si>
  <si>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</si>
  <si>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</si>
  <si>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</si>
  <si>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</si>
  <si>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</si>
  <si>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</si>
  <si>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</si>
  <si>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</si>
  <si>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</si>
  <si>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</si>
  <si>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</si>
  <si>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</si>
  <si>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</si>
  <si>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</si>
  <si>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</si>
  <si>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</si>
  <si>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</si>
  <si>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</si>
  <si>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</si>
  <si>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</si>
  <si>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</si>
  <si>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</si>
  <si>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</si>
  <si>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</si>
  <si>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</si>
  <si>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</si>
  <si>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</si>
  <si>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</si>
  <si>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</si>
  <si>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</si>
  <si>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</si>
  <si>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</si>
  <si>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</si>
  <si>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</si>
  <si>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</si>
  <si>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</si>
  <si>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</si>
  <si>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</si>
  <si>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</si>
  <si>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</si>
  <si>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</si>
  <si>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</si>
  <si>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</si>
  <si>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</si>
  <si>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</si>
  <si>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</si>
  <si>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</si>
  <si>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</si>
  <si>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</si>
  <si>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</si>
  <si>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</si>
  <si>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</si>
  <si>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</si>
  <si>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</si>
  <si>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</si>
  <si>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</si>
  <si>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</si>
  <si>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</si>
  <si>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</si>
  <si>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</si>
  <si>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</si>
  <si>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</si>
  <si>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</si>
  <si>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</si>
  <si>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</si>
  <si>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</si>
  <si>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</si>
  <si>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</si>
  <si>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</si>
  <si>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</si>
  <si>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</si>
  <si>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</si>
  <si>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</si>
  <si>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</si>
  <si>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</si>
  <si>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</si>
  <si>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</si>
  <si>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</si>
  <si>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</si>
  <si>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</si>
  <si>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</si>
  <si>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</si>
  <si>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</si>
  <si>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</si>
  <si>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</si>
  <si>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</si>
  <si>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</si>
  <si>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</si>
  <si>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</si>
  <si>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</si>
  <si>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</si>
  <si>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</si>
  <si>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</si>
  <si>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</si>
  <si>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</si>
  <si>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</si>
  <si>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</si>
  <si>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</si>
  <si>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</si>
  <si>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</si>
  <si>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</si>
  <si>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</si>
  <si>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</si>
  <si>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</si>
  <si>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</si>
  <si>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</si>
  <si>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</si>
  <si>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</si>
  <si>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</si>
  <si>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</si>
  <si>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</si>
  <si>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</si>
  <si>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</si>
  <si>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</si>
  <si>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</si>
  <si>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</si>
  <si>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</si>
  <si>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</si>
  <si>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</si>
  <si>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</si>
  <si>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</si>
  <si>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</si>
  <si>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</si>
  <si>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</si>
  <si>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</si>
  <si>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</si>
  <si>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</si>
  <si>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</si>
  <si>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</si>
  <si>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</si>
  <si>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</si>
  <si>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</si>
  <si>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</si>
  <si>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</si>
  <si>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</si>
  <si>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</si>
  <si>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</si>
  <si>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</si>
  <si>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</si>
  <si>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</si>
  <si>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</si>
  <si>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</si>
  <si>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</si>
  <si>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</si>
  <si>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</si>
  <si>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</si>
  <si>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</si>
  <si>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</si>
  <si>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</si>
  <si>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</si>
  <si>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</si>
  <si>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</si>
  <si>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</si>
  <si>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</si>
  <si>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</si>
  <si>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</si>
  <si>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</si>
  <si>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</si>
  <si>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</si>
  <si>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</si>
  <si>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</si>
  <si>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</si>
  <si>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</si>
  <si>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</si>
  <si>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</si>
  <si>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</si>
  <si>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</si>
  <si>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</si>
  <si>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</si>
  <si>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</si>
  <si>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</si>
  <si>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</si>
  <si>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</si>
  <si>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</si>
  <si>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</si>
  <si>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</si>
  <si>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</si>
  <si>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</si>
  <si>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</si>
  <si>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</si>
  <si>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</si>
  <si>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</si>
  <si>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</si>
  <si>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</si>
  <si>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</si>
  <si>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</si>
  <si>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</si>
  <si>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</si>
  <si>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</si>
  <si>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</si>
  <si>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</si>
  <si>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</si>
  <si>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</si>
  <si>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</si>
  <si>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</si>
  <si>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</si>
  <si>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</si>
  <si>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</si>
  <si>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</si>
  <si>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</si>
  <si>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</si>
  <si>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</si>
  <si>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</si>
  <si>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</si>
  <si>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</si>
  <si>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</si>
  <si>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</si>
  <si>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</si>
  <si>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</si>
  <si>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</si>
  <si>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</si>
  <si>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</si>
  <si>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</si>
  <si>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</si>
  <si>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</si>
  <si>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</si>
  <si>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</si>
  <si>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</si>
  <si>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</si>
  <si>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</si>
  <si>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</si>
  <si>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</si>
  <si>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</si>
  <si>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</si>
  <si>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</si>
  <si>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</si>
  <si>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</si>
  <si>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</si>
  <si>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</si>
  <si>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</si>
  <si>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</si>
  <si>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</si>
  <si>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</si>
  <si>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</si>
  <si>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</si>
  <si>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</si>
  <si>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</si>
  <si>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</si>
  <si>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</si>
  <si>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</si>
  <si>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</si>
  <si>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</si>
  <si>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</si>
  <si>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</si>
  <si>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</si>
  <si>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</si>
  <si>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</si>
  <si>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</si>
  <si>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</si>
  <si>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</si>
  <si>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</si>
  <si>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</si>
  <si>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</si>
  <si>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</si>
  <si>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</si>
  <si>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</si>
  <si>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</si>
  <si>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</si>
  <si>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</si>
  <si>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</si>
  <si>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</si>
  <si>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</si>
  <si>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</si>
  <si>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</si>
  <si>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</si>
  <si>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</si>
  <si>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</si>
  <si>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</si>
  <si>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</si>
  <si>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</si>
  <si>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</si>
  <si>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</si>
  <si>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</si>
  <si>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</si>
  <si>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</si>
  <si>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</si>
  <si>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</si>
  <si>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</si>
  <si>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</si>
  <si>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</si>
  <si>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</si>
  <si>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</si>
  <si>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</si>
  <si>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</si>
  <si>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</si>
  <si>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</si>
  <si>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</si>
  <si>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</si>
  <si>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</si>
  <si>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</si>
  <si>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</si>
  <si>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</si>
  <si>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</si>
  <si>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</si>
  <si>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</si>
  <si>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</si>
  <si>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</si>
  <si>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</si>
  <si>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</si>
  <si>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</si>
  <si>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</si>
  <si>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</si>
  <si>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</si>
  <si>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</si>
  <si>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</si>
  <si>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</si>
  <si>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</si>
  <si>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</si>
  <si>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</si>
  <si>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</si>
  <si>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</si>
  <si>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</si>
  <si>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</si>
  <si>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</si>
  <si>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</si>
  <si>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</si>
  <si>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</si>
  <si>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</si>
  <si>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</si>
  <si>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</si>
  <si>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</si>
  <si>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</si>
  <si>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</si>
  <si>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</si>
  <si>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</si>
  <si>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</si>
  <si>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</si>
  <si>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</si>
  <si>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</si>
  <si>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</si>
  <si>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</si>
  <si>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</si>
  <si>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</si>
  <si>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</si>
  <si>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</si>
  <si>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</si>
  <si>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</si>
  <si>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</si>
  <si>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</si>
  <si>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</si>
  <si>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</si>
  <si>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</si>
  <si>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</si>
  <si>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</si>
  <si>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</si>
  <si>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</si>
  <si>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</si>
  <si>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</si>
  <si>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</si>
  <si>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</si>
  <si>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</si>
  <si>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</si>
  <si>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</si>
  <si>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</si>
  <si>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</si>
  <si>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</si>
  <si>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</si>
  <si>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</si>
  <si>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</si>
  <si>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</si>
  <si>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</si>
  <si>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</si>
  <si>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</si>
  <si>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</si>
  <si>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</si>
  <si>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</si>
  <si>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</si>
  <si>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</si>
  <si>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</si>
  <si>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</si>
  <si>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</si>
  <si>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</si>
  <si>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</si>
  <si>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</si>
  <si>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</si>
  <si>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</si>
  <si>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</si>
  <si>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</si>
  <si>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</si>
  <si>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</si>
  <si>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</si>
  <si>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</si>
  <si>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</si>
  <si>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</si>
  <si>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</si>
  <si>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</si>
  <si>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</si>
  <si>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</si>
  <si>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</si>
  <si>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</si>
  <si>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</si>
  <si>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</si>
  <si>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</si>
  <si>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</si>
  <si>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</si>
  <si>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</si>
  <si>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</si>
  <si>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</si>
  <si>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</si>
  <si>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</si>
  <si>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</si>
  <si>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</si>
  <si>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</si>
  <si>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</si>
  <si>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</si>
  <si>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</si>
  <si>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</si>
  <si>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</si>
  <si>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</si>
  <si>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</si>
  <si>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</si>
  <si>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</si>
  <si>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</si>
  <si>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</si>
  <si>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</si>
  <si>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</si>
  <si>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</si>
  <si>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</si>
  <si>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</si>
  <si>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</si>
  <si>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</si>
  <si>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</si>
  <si>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</si>
  <si>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</si>
  <si>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</si>
  <si>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</si>
  <si>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</si>
  <si>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</si>
  <si>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</si>
  <si>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</si>
  <si>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</si>
  <si>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</si>
  <si>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</si>
  <si>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</si>
  <si>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</si>
  <si>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</si>
  <si>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</si>
  <si>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</si>
  <si>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</si>
  <si>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</si>
  <si>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</si>
  <si>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</si>
  <si>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</si>
  <si>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</si>
  <si>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</si>
  <si>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</si>
  <si>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</si>
  <si>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</si>
  <si>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</si>
  <si>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</si>
  <si>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</si>
  <si>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</si>
  <si>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</si>
  <si>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</si>
  <si>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</si>
  <si>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</si>
  <si>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</si>
  <si>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</si>
  <si>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</si>
  <si>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</si>
  <si>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</si>
  <si>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</si>
  <si>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</si>
  <si>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</si>
  <si>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</si>
  <si>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</si>
  <si>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</si>
  <si>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</si>
  <si>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</si>
  <si>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</si>
  <si>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</si>
  <si>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</si>
  <si>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</si>
  <si>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</si>
  <si>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</si>
  <si>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</si>
  <si>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</si>
  <si>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</si>
  <si>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</si>
  <si>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</si>
  <si>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</si>
  <si>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</si>
  <si>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</si>
  <si>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</si>
  <si>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</si>
  <si>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</si>
  <si>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</si>
  <si>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</si>
  <si>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</si>
  <si>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</si>
  <si>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</si>
  <si>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</si>
  <si>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</si>
  <si>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</si>
  <si>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</si>
  <si>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</si>
  <si>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</si>
  <si>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</si>
  <si>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</si>
  <si>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</si>
  <si>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</si>
  <si>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</si>
  <si>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</si>
  <si>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</si>
  <si>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</si>
  <si>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</si>
  <si>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</si>
  <si>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</si>
  <si>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</si>
  <si>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</si>
  <si>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</si>
  <si>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</si>
  <si>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</si>
  <si>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</si>
  <si>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</si>
  <si>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</si>
  <si>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</si>
  <si>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</si>
  <si>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</si>
  <si>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</si>
  <si>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</si>
  <si>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</si>
  <si>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</si>
  <si>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</si>
  <si>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</si>
  <si>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</si>
  <si>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</si>
  <si>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</si>
  <si>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</si>
  <si>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</si>
  <si>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</si>
  <si>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</si>
  <si>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</si>
  <si>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</si>
  <si>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</si>
  <si>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</si>
  <si>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</si>
  <si>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</si>
  <si>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</si>
  <si>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</si>
  <si>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</si>
  <si>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</si>
  <si>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</si>
  <si>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</si>
  <si>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</si>
  <si>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</si>
  <si>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</si>
  <si>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</si>
  <si>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</si>
  <si>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</si>
  <si>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</si>
  <si>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</si>
  <si>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</si>
  <si>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</si>
  <si>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</si>
  <si>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</si>
  <si>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</si>
  <si>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</si>
  <si>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</si>
  <si>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</si>
  <si>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</si>
  <si>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</si>
  <si>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</si>
  <si>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</si>
  <si>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</si>
  <si>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</si>
  <si>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</si>
  <si>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</si>
  <si>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</si>
  <si>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</si>
  <si>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</si>
  <si>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</si>
  <si>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</si>
  <si>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</si>
  <si>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</si>
  <si>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</si>
  <si>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</si>
  <si>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</si>
  <si>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</si>
  <si>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</si>
  <si>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</si>
  <si>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</si>
  <si>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</si>
  <si>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</si>
  <si>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</si>
  <si>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</si>
  <si>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</si>
  <si>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</si>
  <si>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</si>
  <si>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</si>
  <si>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</si>
  <si>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</si>
  <si>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</si>
  <si>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</si>
  <si>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</si>
  <si>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</si>
  <si>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</si>
  <si>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</si>
  <si>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</si>
  <si>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</si>
  <si>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</si>
  <si>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</si>
  <si>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</si>
  <si>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</si>
  <si>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</si>
  <si>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</si>
  <si>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</si>
  <si>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</si>
  <si>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</si>
  <si>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</si>
  <si>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</si>
  <si>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</si>
  <si>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</si>
  <si>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</si>
  <si>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</si>
  <si>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</si>
  <si>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</si>
  <si>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</si>
  <si>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</si>
  <si>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</si>
  <si>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</si>
  <si>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</si>
  <si>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</si>
  <si>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</si>
  <si>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</si>
  <si>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</si>
  <si>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</si>
  <si>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</si>
  <si>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</si>
  <si>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</si>
  <si>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</si>
  <si>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</si>
  <si>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</si>
  <si>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</si>
  <si>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</si>
  <si>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</si>
  <si>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</si>
  <si>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</si>
  <si>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</si>
  <si>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</si>
  <si>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</si>
  <si>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</si>
  <si>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</si>
  <si>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</si>
  <si>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</si>
  <si>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</si>
  <si>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</si>
  <si>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</si>
  <si>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</si>
  <si>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</si>
  <si>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</si>
  <si>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</si>
  <si>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</si>
  <si>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</si>
  <si>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</si>
  <si>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</si>
  <si>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</si>
  <si>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</si>
  <si>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</si>
  <si>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</si>
  <si>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</si>
  <si>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</si>
  <si>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</si>
  <si>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</si>
  <si>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</si>
  <si>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</si>
  <si>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</si>
  <si>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</si>
  <si>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</si>
  <si>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</si>
  <si>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</si>
  <si>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</si>
  <si>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</si>
  <si>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</si>
  <si>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</si>
  <si>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</si>
  <si>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</si>
  <si>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</si>
  <si>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</si>
  <si>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</si>
  <si>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</si>
  <si>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</si>
  <si>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</si>
  <si>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</si>
  <si>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</si>
  <si>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</si>
  <si>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</si>
  <si>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</si>
  <si>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</si>
  <si>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</si>
  <si>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</si>
  <si>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</si>
  <si>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</si>
  <si>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</si>
  <si>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</si>
  <si>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</si>
  <si>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</si>
  <si>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</si>
  <si>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</si>
  <si>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</si>
  <si>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</si>
  <si>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</si>
  <si>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</si>
  <si>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</si>
  <si>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</si>
  <si>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</si>
  <si>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</si>
  <si>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</si>
  <si>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</si>
  <si>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</si>
  <si>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</si>
  <si>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</si>
  <si>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</si>
  <si>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</si>
  <si>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</si>
  <si>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</si>
  <si>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</si>
  <si>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</si>
  <si>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</si>
  <si>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</si>
  <si>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</si>
  <si>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</si>
  <si>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</si>
  <si>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</si>
  <si>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</si>
  <si>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</si>
  <si>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</si>
  <si>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</si>
  <si>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</si>
  <si>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</si>
  <si>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</si>
  <si>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</si>
  <si>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</si>
  <si>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</si>
  <si>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</si>
  <si>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</si>
  <si>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</si>
  <si>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</si>
  <si>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</si>
  <si>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</si>
  <si>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</si>
  <si>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</si>
  <si>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</si>
  <si>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</si>
  <si>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</si>
  <si>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</si>
  <si>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</si>
  <si>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</si>
  <si>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</si>
  <si>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</si>
  <si>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</si>
  <si>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</si>
  <si>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</si>
  <si>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</si>
  <si>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</si>
  <si>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</si>
  <si>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</si>
  <si>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</si>
  <si>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</si>
  <si>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</si>
  <si>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</si>
  <si>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</si>
  <si>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</si>
  <si>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</si>
  <si>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</si>
  <si>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</si>
  <si>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</si>
  <si>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</si>
  <si>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</si>
  <si>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</si>
  <si>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</si>
  <si>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</si>
  <si>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</si>
  <si>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</si>
  <si>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</si>
  <si>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</si>
  <si>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</si>
  <si>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</si>
  <si>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</si>
  <si>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</si>
  <si>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</si>
  <si>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</si>
  <si>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</si>
  <si>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</si>
  <si>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</si>
  <si>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</si>
  <si>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</si>
  <si>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</si>
  <si>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</si>
  <si>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</si>
  <si>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</si>
  <si>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</si>
  <si>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</si>
  <si>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</si>
  <si>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</si>
  <si>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</si>
  <si>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</si>
  <si>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</si>
  <si>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</si>
  <si>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</si>
  <si>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</si>
  <si>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</si>
  <si>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</si>
  <si>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</si>
  <si>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</si>
  <si>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</si>
  <si>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</si>
  <si>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</si>
  <si>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</si>
  <si>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</si>
  <si>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</si>
  <si>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</si>
  <si>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</si>
  <si>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</si>
  <si>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</si>
  <si>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</si>
  <si>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</si>
  <si>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</si>
  <si>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</si>
  <si>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</si>
  <si>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</si>
  <si>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</si>
  <si>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</si>
  <si>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</si>
  <si>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</si>
  <si>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</si>
  <si>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</si>
  <si>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</si>
  <si>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</si>
  <si>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</si>
  <si>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</si>
  <si>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</si>
  <si>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</si>
  <si>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</si>
  <si>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</si>
  <si>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</si>
  <si>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</si>
  <si>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</si>
  <si>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</si>
  <si>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</si>
  <si>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</si>
  <si>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</si>
  <si>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</si>
  <si>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</si>
  <si>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</si>
  <si>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</si>
  <si>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</si>
  <si>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</si>
  <si>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</si>
  <si>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</si>
  <si>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</si>
  <si>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</si>
  <si>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</si>
  <si>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</si>
  <si>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</si>
  <si>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</si>
  <si>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</si>
  <si>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</si>
  <si>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</si>
  <si>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</si>
  <si>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</si>
  <si>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</si>
  <si>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</si>
  <si>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</si>
  <si>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</si>
  <si>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</si>
  <si>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</si>
  <si>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</si>
  <si>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</si>
  <si>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</si>
  <si>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</si>
  <si>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</si>
  <si>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</si>
  <si>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</si>
  <si>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</si>
  <si>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</si>
  <si>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</si>
  <si>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</si>
  <si>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</si>
  <si>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</si>
  <si>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</si>
  <si>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</si>
  <si>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</si>
  <si>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</si>
  <si>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</si>
  <si>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</si>
  <si>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</si>
  <si>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</si>
  <si>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</si>
  <si>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</si>
  <si>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</si>
  <si>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</si>
  <si>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</si>
  <si>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</si>
  <si>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</si>
  <si>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</si>
  <si>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</si>
  <si>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</si>
  <si>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</si>
  <si>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</si>
  <si>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</si>
  <si>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</si>
  <si>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</si>
  <si>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</si>
  <si>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</si>
  <si>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</si>
  <si>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</si>
  <si>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</si>
  <si>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</si>
  <si>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</si>
  <si>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</si>
  <si>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</si>
  <si>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</si>
  <si>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</si>
  <si>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</si>
  <si>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</si>
  <si>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</si>
  <si>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</si>
  <si>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</si>
  <si>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</si>
  <si>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</si>
  <si>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</si>
  <si>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</si>
  <si>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</si>
  <si>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</si>
  <si>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</si>
  <si>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</si>
  <si>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</si>
  <si>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</si>
  <si>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</si>
  <si>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</si>
  <si>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</si>
  <si>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</si>
  <si>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</si>
  <si>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</si>
  <si>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</si>
  <si>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</si>
  <si>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</si>
  <si>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</si>
  <si>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</si>
  <si>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</si>
  <si>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</si>
  <si>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</si>
  <si>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</si>
  <si>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</si>
  <si>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</si>
  <si>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</si>
  <si>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</si>
  <si>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</si>
  <si>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</si>
  <si>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</si>
  <si>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</si>
  <si>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</si>
  <si>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</si>
  <si>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</si>
  <si>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</si>
  <si>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</si>
  <si>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</si>
  <si>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</si>
  <si>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</si>
  <si>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</si>
  <si>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</si>
  <si>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</si>
  <si>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</si>
  <si>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</si>
  <si>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</si>
  <si>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</si>
  <si>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</si>
  <si>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</si>
  <si>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</si>
  <si>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</si>
  <si>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</si>
  <si>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</si>
  <si>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</si>
  <si>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</si>
  <si>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</si>
  <si>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</si>
  <si>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</si>
  <si>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</si>
  <si>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</si>
  <si>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</si>
  <si>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</si>
  <si>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</si>
  <si>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</si>
  <si>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</si>
  <si>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</si>
  <si>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</si>
  <si>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</si>
  <si>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</si>
  <si>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</si>
  <si>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</si>
  <si>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</si>
  <si>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</si>
  <si>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</si>
  <si>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</si>
  <si>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</si>
  <si>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</si>
  <si>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</si>
  <si>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</si>
  <si>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</si>
  <si>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</si>
  <si>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</si>
  <si>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</si>
  <si>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</si>
  <si>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</si>
  <si>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</si>
  <si>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</si>
  <si>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</si>
  <si>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</si>
  <si>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</si>
  <si>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</si>
  <si>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</si>
  <si>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</si>
  <si>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</si>
  <si>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</si>
  <si>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</si>
  <si>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</si>
  <si>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</si>
  <si>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</si>
  <si>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</si>
  <si>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</si>
  <si>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</si>
  <si>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</si>
  <si>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</si>
  <si>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</si>
  <si>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</si>
  <si>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</si>
  <si>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</si>
  <si>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</si>
  <si>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</si>
  <si>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</si>
  <si>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</si>
  <si>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</si>
  <si>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</si>
  <si>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</si>
  <si>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</si>
  <si>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</si>
  <si>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</si>
  <si>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</si>
  <si>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</si>
  <si>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</si>
  <si>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</si>
  <si>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</si>
  <si>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</si>
  <si>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</si>
  <si>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</si>
  <si>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</si>
  <si>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</si>
  <si>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</si>
  <si>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</si>
  <si>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</si>
  <si>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</si>
  <si>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</si>
  <si>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</si>
  <si>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</si>
  <si>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</si>
  <si>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</si>
  <si>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</si>
  <si>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</si>
  <si>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</si>
  <si>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</si>
  <si>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</si>
  <si>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</si>
  <si>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</si>
  <si>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</si>
  <si>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</si>
  <si>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</si>
  <si>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</si>
  <si>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</si>
  <si>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</si>
  <si>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</si>
  <si>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</si>
  <si>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</si>
  <si>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</si>
  <si>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</si>
  <si>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</si>
  <si>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</si>
  <si>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</si>
  <si>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</si>
  <si>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</si>
  <si>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</si>
  <si>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</si>
  <si>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</si>
  <si>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</si>
  <si>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</si>
  <si>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</si>
  <si>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</si>
  <si>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</si>
  <si>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</si>
  <si>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</si>
  <si>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</si>
  <si>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</si>
  <si>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</si>
  <si>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</si>
  <si>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</si>
  <si>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</si>
  <si>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</si>
  <si>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</si>
  <si>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</si>
  <si>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</si>
  <si>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</si>
  <si>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</si>
  <si>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</si>
  <si>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</si>
  <si>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</si>
  <si>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</si>
  <si>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</si>
  <si>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</si>
  <si>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</si>
  <si>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</si>
  <si>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</si>
  <si>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</si>
  <si>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</si>
  <si>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</si>
  <si>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</si>
  <si>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</si>
  <si>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</si>
  <si>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</si>
  <si>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</si>
  <si>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</si>
  <si>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</si>
  <si>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</si>
  <si>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</si>
  <si>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</si>
  <si>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</si>
  <si>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</si>
  <si>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</si>
  <si>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</si>
  <si>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</si>
  <si>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</si>
  <si>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</si>
  <si>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</si>
  <si>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</si>
  <si>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</si>
  <si>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</si>
  <si>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</si>
  <si>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</si>
  <si>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</si>
  <si>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</si>
  <si>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</si>
  <si>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</si>
  <si>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</si>
  <si>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</si>
  <si>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</si>
  <si>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</si>
  <si>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</si>
  <si>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</si>
  <si>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</si>
  <si>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</si>
  <si>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</si>
  <si>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</si>
  <si>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</si>
  <si>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</si>
  <si>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</si>
  <si>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</si>
  <si>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</si>
  <si>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</si>
  <si>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</si>
  <si>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</si>
  <si>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</si>
  <si>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</si>
  <si>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</si>
  <si>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</si>
  <si>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</si>
  <si>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</si>
  <si>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</si>
  <si>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</si>
  <si>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</si>
  <si>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</si>
  <si>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</si>
  <si>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</si>
  <si>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</si>
  <si>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</si>
  <si>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</si>
  <si>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</si>
  <si>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</si>
  <si>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</si>
  <si>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</si>
  <si>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</si>
  <si>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</si>
  <si>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</si>
  <si>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</si>
  <si>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</si>
  <si>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</si>
  <si>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</si>
  <si>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</si>
  <si>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</si>
  <si>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</si>
  <si>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</si>
  <si>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</si>
  <si>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</si>
  <si>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</si>
  <si>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</si>
  <si>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</si>
  <si>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</si>
  <si>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</si>
  <si>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</si>
  <si>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</si>
  <si>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</si>
  <si>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</si>
  <si>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</si>
  <si>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</si>
  <si>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</si>
  <si>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</si>
  <si>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</si>
  <si>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</si>
  <si>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</si>
  <si>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</si>
  <si>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</si>
  <si>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</si>
  <si>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</si>
  <si>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</si>
  <si>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</si>
  <si>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</si>
  <si>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</si>
  <si>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</si>
  <si>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</si>
  <si>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</si>
  <si>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</si>
  <si>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</si>
  <si>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</si>
  <si>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</si>
  <si>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</si>
  <si>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</si>
  <si>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</si>
  <si>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</si>
  <si>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</si>
  <si>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</si>
  <si>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</si>
  <si>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</si>
  <si>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</si>
  <si>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</si>
  <si>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</si>
  <si>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</si>
  <si>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</si>
  <si>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</si>
  <si>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</si>
  <si>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</si>
  <si>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</si>
  <si>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</si>
  <si>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</si>
  <si>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</si>
  <si>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</si>
  <si>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</si>
  <si>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</si>
  <si>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</si>
  <si>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</si>
  <si>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</si>
  <si>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</si>
  <si>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</si>
  <si>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</si>
  <si>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</si>
  <si>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</si>
  <si>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</si>
  <si>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</si>
  <si>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</si>
  <si>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</si>
  <si>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</si>
  <si>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</si>
  <si>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</si>
  <si>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</si>
  <si>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</si>
  <si>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</si>
  <si>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</si>
  <si>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</si>
  <si>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</si>
  <si>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</si>
  <si>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</si>
  <si>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</si>
  <si>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</si>
  <si>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</si>
  <si>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</si>
  <si>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</si>
  <si>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</si>
  <si>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</si>
  <si>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</si>
  <si>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</si>
  <si>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</si>
  <si>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</si>
  <si>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</si>
  <si>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</si>
  <si>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</si>
  <si>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</si>
  <si>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</si>
  <si>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</si>
  <si>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</si>
  <si>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</si>
  <si>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</si>
  <si>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</si>
  <si>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</si>
  <si>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</si>
  <si>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</si>
  <si>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</si>
  <si>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</si>
  <si>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</si>
  <si>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</si>
  <si>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</si>
  <si>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</si>
  <si>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</si>
  <si>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</si>
  <si>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</si>
  <si>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</si>
  <si>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</si>
  <si>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</si>
  <si>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</si>
  <si>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</si>
  <si>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</si>
  <si>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</si>
  <si>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</si>
  <si>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</si>
  <si>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</si>
  <si>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</si>
  <si>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</si>
  <si>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</si>
  <si>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</si>
  <si>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</si>
  <si>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</si>
  <si>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</si>
  <si>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</si>
  <si>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</si>
  <si>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</si>
  <si>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</si>
  <si>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</si>
  <si>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</si>
  <si>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</si>
  <si>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</si>
  <si>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</si>
  <si>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</si>
  <si>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</si>
  <si>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</si>
  <si>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</si>
  <si>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</si>
  <si>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</si>
  <si>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</si>
  <si>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</si>
  <si>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</si>
  <si>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</si>
  <si>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</si>
  <si>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</si>
  <si>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</si>
  <si>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</si>
  <si>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</si>
  <si>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</si>
  <si>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</si>
  <si>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</si>
  <si>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</si>
  <si>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</si>
  <si>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</si>
  <si>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</si>
  <si>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</si>
  <si>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</si>
  <si>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</si>
  <si>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</si>
  <si>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</si>
  <si>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</si>
  <si>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</si>
  <si>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</si>
  <si>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</si>
  <si>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</si>
  <si>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</si>
  <si>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</si>
  <si>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</si>
  <si>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</si>
  <si>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</si>
  <si>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</si>
  <si>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</si>
  <si>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</si>
  <si>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</si>
  <si>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</si>
  <si>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</si>
  <si>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</si>
  <si>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</si>
  <si>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</si>
  <si>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</si>
  <si>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</si>
  <si>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</si>
  <si>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</si>
  <si>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</si>
  <si>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</si>
  <si>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</si>
  <si>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</si>
  <si>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</si>
  <si>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</si>
  <si>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</si>
  <si>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</si>
  <si>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</si>
  <si>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</si>
  <si>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</si>
  <si>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</si>
  <si>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</si>
  <si>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</si>
  <si>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</si>
  <si>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</si>
  <si>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</si>
  <si>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</si>
  <si>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</si>
  <si>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</si>
  <si>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</si>
  <si>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</si>
  <si>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</si>
  <si>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</si>
  <si>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</si>
  <si>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</si>
  <si>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</si>
  <si>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</si>
  <si>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</si>
  <si>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</si>
  <si>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</si>
  <si>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</si>
  <si>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</si>
  <si>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</si>
  <si>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</si>
  <si>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</si>
  <si>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</si>
  <si>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</si>
  <si>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</si>
  <si>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</si>
  <si>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</si>
  <si>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</si>
  <si>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</si>
  <si>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</si>
  <si>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</si>
  <si>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</si>
  <si>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</si>
  <si>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</si>
  <si>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</si>
  <si>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</si>
  <si>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</si>
  <si>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</si>
  <si>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</si>
  <si>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</si>
  <si>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</si>
  <si>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</si>
  <si>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</si>
  <si>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</si>
  <si>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</si>
  <si>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</si>
  <si>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</si>
  <si>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</si>
  <si>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</si>
  <si>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</si>
  <si>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</si>
  <si>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</si>
  <si>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</si>
  <si>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</si>
  <si>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</si>
  <si>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</si>
  <si>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</si>
  <si>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</si>
  <si>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</si>
  <si>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</si>
  <si>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</si>
  <si>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</si>
  <si>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</si>
  <si>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</si>
  <si>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</si>
  <si>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</si>
  <si>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</si>
  <si>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</si>
  <si>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</si>
  <si>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</si>
  <si>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</si>
  <si>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</si>
  <si>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</si>
  <si>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</si>
  <si>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</si>
  <si>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</si>
  <si>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</si>
  <si>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</si>
  <si>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</si>
  <si>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</si>
  <si>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</si>
  <si>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</si>
  <si>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</si>
  <si>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</si>
  <si>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</si>
  <si>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</si>
  <si>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</si>
  <si>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</si>
  <si>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</si>
  <si>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</si>
  <si>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</si>
  <si>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</si>
  <si>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</si>
  <si>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</si>
  <si>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</si>
  <si>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</si>
  <si>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</si>
  <si>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</si>
  <si>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</si>
  <si>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</si>
  <si>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</si>
  <si>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</si>
  <si>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</si>
  <si>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</si>
  <si>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</si>
  <si>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</si>
  <si>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</si>
  <si>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</si>
  <si>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</si>
  <si>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</si>
  <si>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</si>
  <si>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</si>
  <si>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</si>
  <si>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</si>
  <si>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</si>
  <si>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</si>
  <si>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</si>
  <si>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</si>
  <si>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</si>
  <si>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</si>
  <si>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</si>
  <si>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</si>
  <si>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</si>
  <si>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</si>
  <si>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</si>
  <si>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</si>
  <si>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</si>
  <si>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</si>
  <si>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</si>
  <si>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</si>
  <si>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</si>
  <si>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</si>
  <si>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</si>
  <si>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</si>
  <si>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</si>
  <si>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</si>
  <si>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</si>
  <si>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</si>
  <si>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</si>
  <si>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</si>
  <si>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</si>
  <si>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</si>
  <si>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</si>
  <si>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</si>
  <si>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</si>
  <si>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</si>
  <si>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</si>
  <si>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</si>
  <si>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</si>
  <si>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</si>
  <si>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</si>
  <si>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</si>
  <si>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</si>
  <si>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</si>
  <si>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</si>
  <si>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</si>
  <si>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</si>
  <si>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</si>
  <si>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</si>
  <si>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</si>
  <si>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</si>
  <si>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</si>
  <si>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</si>
  <si>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</si>
  <si>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rock</t>
  </si>
  <si>
    <t>photobooks</t>
  </si>
  <si>
    <t>music</t>
  </si>
  <si>
    <t>nature</t>
  </si>
  <si>
    <t>places</t>
  </si>
  <si>
    <t>people</t>
  </si>
  <si>
    <t>(All)</t>
  </si>
  <si>
    <t>Row Labels</t>
  </si>
  <si>
    <t>Grand Total</t>
  </si>
  <si>
    <t>Column Labels</t>
  </si>
  <si>
    <t>Count of id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</si>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</sst>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[StarterBook.xlsx]pivot2main!PivotTable10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pivot2main!$B$3:$B$4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pivot2main!$A$5:$A$14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pivot2main!$B$5:$B$14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7-42B3-8671-2A55AC32E76F}"/>
            </c:ext>
          </c:extLst>
        </c:ser>
        <c:ser>
          <c:idx val="1"/>
          <c:order val="1"/>
          <c:tx>
            <c:strRef>
              <c:f>pivot2main!$C$3:$C$4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pivot2main!$A$5:$A$14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pivot2main!$C$5:$C$14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7-42B3-8671-2A55AC32E76F}"/>
            </c:ext>
          </c:extLst>
        </c:ser>
        <c:ser>
          <c:idx val="2"/>
          <c:order val="2"/>
          <c:tx>
            <c:strRef>
              <c:f>pivot2main!$D$3:$D$4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pivot2main!$A$5:$A$14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pivot2main!$D$5:$D$14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27-42B3-8671-2A55AC32E76F}"/>
            </c:ext>
          </c:extLst>
        </c:ser>
        <c:ser>
          <c:idx val="3"/>
          <c:order val="3"/>
          <c:tx>
            <c:strRef>
              <c:f>pivot2main!$E$3:$E$4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pivot2main!$A$5:$A$14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pivot2main!$E$5:$E$14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27-42B3-8671-2A55AC32E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94224"/>
        <c:axId val="402294552"/>
      </c:barChart>
      <c:catAx>
        <c:axId val="4022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94552"/>
        <c:crosses val="autoZero"/>
        <c:auto val="1"/>
        <c:lblAlgn val="ctr"/>
        <c:lblOffset val="100"/>
        <c:noMultiLvlLbl val="0"/>
      </c:catAx>
      <c:valAx>
        <c:axId val="4022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[StarterBook.xlsx]pivot3main!PivotTable13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pivot3main!$B$3:$B$4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pivot3main!$A$5:$A$26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pivot3main!$B$5:$B$26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C-4AEA-A8B1-B5D8E52CE32B}"/>
            </c:ext>
          </c:extLst>
        </c:ser>
        <c:ser>
          <c:idx val="1"/>
          <c:order val="1"/>
          <c:tx>
            <c:strRef>
              <c:f>pivot3main!$C$3:$C$4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pivot3main!$A$5:$A$26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pivot3main!$C$5:$C$26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FC-4AEA-A8B1-B5D8E52CE32B}"/>
            </c:ext>
          </c:extLst>
        </c:ser>
        <c:ser>
          <c:idx val="2"/>
          <c:order val="2"/>
          <c:tx>
            <c:strRef>
              <c:f>pivot3main!$D$3:$D$4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pivot3main!$A$5:$A$26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pivot3main!$D$5:$D$26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FC-4AEA-A8B1-B5D8E52CE32B}"/>
            </c:ext>
          </c:extLst>
        </c:ser>
        <c:ser>
          <c:idx val="3"/>
          <c:order val="3"/>
          <c:tx>
            <c:strRef>
              <c:f>pivot3main!$E$3:$E$4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pivot3main!$A$5:$A$26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pivot3main!$E$5:$E$26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FC-4AEA-A8B1-B5D8E52CE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164144"/>
        <c:axId val="550165128"/>
      </c:barChart>
      <c:catAx>
        <c:axId val="55016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5128"/>
        <c:crosses val="autoZero"/>
        <c:auto val="1"/>
        <c:lblAlgn val="ctr"/>
        <c:lblOffset val="100"/>
        <c:noMultiLvlLbl val="0"/>
      </c:catAx>
      <c:valAx>
        <c:axId val="55016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[StarterBook.xlsx]pivot4main!PivotTable11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pivot4main!$B$4:$B$5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pivot4main!$A$6:$A$47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pivot4main!$B$6:$B$47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400C-9879-40B678C02ACA}"/>
            </c:ext>
          </c:extLst>
        </c:ser>
        <c:ser>
          <c:idx val="1"/>
          <c:order val="1"/>
          <c:tx>
            <c:strRef>
              <c:f>pivot4main!$C$4:$C$5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pivot4main!$A$6:$A$47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pivot4main!$C$6:$C$47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0-400C-9879-40B678C02ACA}"/>
            </c:ext>
          </c:extLst>
        </c:ser>
        <c:ser>
          <c:idx val="2"/>
          <c:order val="2"/>
          <c:tx>
            <c:strRef>
              <c:f>pivot4main!$D$4:$D$5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pivot4main!$A$6:$A$47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pivot4main!$D$6:$D$47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0-400C-9879-40B678C02ACA}"/>
            </c:ext>
          </c:extLst>
        </c:ser>
        <c:ser>
          <c:idx val="3"/>
          <c:order val="3"/>
          <c:tx>
            <c:strRef>
              <c:f>pivot4main!$E$4:$E$5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pivot4main!$A$6:$A$47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pivot4main!$E$6:$E$47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0-400C-9879-40B678C02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171032"/>
        <c:axId val="301869680"/>
      </c:barChart>
      <c:catAx>
        <c:axId val="5501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69680"/>
        <c:crosses val="autoZero"/>
        <c:auto val="1"/>
        <c:lblAlgn val="ctr"/>
        <c:lblOffset val="100"/>
        <c:noMultiLvlLbl val="0"/>
      </c:catAx>
      <c:valAx>
        <c:axId val="3018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7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[StarterBook.xlsx]pivot5main!PivotTable14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pivot5main!$B$3:$B$4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pivot5main!$A$5:$A$57</c:f>
              <c:multiLvlStrCache>
                <c:ptCount val="50"/>
                <c:lvl>
                  <c:pt idx="0">
                    <c:v>food/small batch</c:v>
                  </c:pt>
                  <c:pt idx="1">
                    <c:v>music/pop</c:v>
                  </c:pt>
                  <c:pt idx="2">
                    <c:v>photography/photobooks</c:v>
                  </c:pt>
                  <c:pt idx="3">
                    <c:v>technology/hardware</c:v>
                  </c:pt>
                  <c:pt idx="4">
                    <c:v>technology/wearables</c:v>
                  </c:pt>
                  <c:pt idx="5">
                    <c:v>theater/plays</c:v>
                  </c:pt>
                  <c:pt idx="6">
                    <c:v>film &amp; video/animation</c:v>
                  </c:pt>
                  <c:pt idx="7">
                    <c:v>film &amp; video/documentary</c:v>
                  </c:pt>
                  <c:pt idx="8">
                    <c:v>film &amp; video/drama</c:v>
                  </c:pt>
                  <c:pt idx="9">
                    <c:v>film &amp; video/science fiction</c:v>
                  </c:pt>
                  <c:pt idx="10">
                    <c:v>film &amp; video/shorts</c:v>
                  </c:pt>
                  <c:pt idx="11">
                    <c:v>film &amp; video/television</c:v>
                  </c:pt>
                  <c:pt idx="12">
                    <c:v>food/food trucks</c:v>
                  </c:pt>
                  <c:pt idx="13">
                    <c:v>games/mobile games</c:v>
                  </c:pt>
                  <c:pt idx="14">
                    <c:v>games/tabletop games</c:v>
                  </c:pt>
                  <c:pt idx="15">
                    <c:v>games/video games</c:v>
                  </c:pt>
                  <c:pt idx="16">
                    <c:v>music/classical music</c:v>
                  </c:pt>
                  <c:pt idx="17">
                    <c:v>photography/nature</c:v>
                  </c:pt>
                  <c:pt idx="18">
                    <c:v>photography/photobooks</c:v>
                  </c:pt>
                  <c:pt idx="19">
                    <c:v>publishing/children's books</c:v>
                  </c:pt>
                  <c:pt idx="20">
                    <c:v>publishing/fiction</c:v>
                  </c:pt>
                  <c:pt idx="21">
                    <c:v>publishing/nonfiction</c:v>
                  </c:pt>
                  <c:pt idx="22">
                    <c:v>publishing/translations</c:v>
                  </c:pt>
                  <c:pt idx="23">
                    <c:v>technology/hardware</c:v>
                  </c:pt>
                  <c:pt idx="24">
                    <c:v>technology/makerspaces</c:v>
                  </c:pt>
                  <c:pt idx="25">
                    <c:v>technology/space exploration</c:v>
                  </c:pt>
                  <c:pt idx="26">
                    <c:v>technology/wearables</c:v>
                  </c:pt>
                  <c:pt idx="27">
                    <c:v>technology/web</c:v>
                  </c:pt>
                  <c:pt idx="28">
                    <c:v>theater/musical</c:v>
                  </c:pt>
                  <c:pt idx="29">
                    <c:v>theater/plays</c:v>
                  </c:pt>
                  <c:pt idx="30">
                    <c:v>theater/spaces</c:v>
                  </c:pt>
                </c:lvl>
                <c:lvl>
                  <c:pt idx="0">
                    <c:v>AT</c:v>
                  </c:pt>
                  <c:pt idx="6">
                    <c:v>AU</c:v>
                  </c:pt>
                  <c:pt idx="31">
                    <c:v>BE</c:v>
                  </c:pt>
                  <c:pt idx="32">
                    <c:v>CA</c:v>
                  </c:pt>
                  <c:pt idx="33">
                    <c:v>CH</c:v>
                  </c:pt>
                  <c:pt idx="34">
                    <c:v>DE</c:v>
                  </c:pt>
                  <c:pt idx="35">
                    <c:v>DK</c:v>
                  </c:pt>
                  <c:pt idx="36">
                    <c:v>ES</c:v>
                  </c:pt>
                  <c:pt idx="37">
                    <c:v>FR</c:v>
                  </c:pt>
                  <c:pt idx="38">
                    <c:v>GB</c:v>
                  </c:pt>
                  <c:pt idx="39">
                    <c:v>HK</c:v>
                  </c:pt>
                  <c:pt idx="40">
                    <c:v>IE</c:v>
                  </c:pt>
                  <c:pt idx="41">
                    <c:v>IT</c:v>
                  </c:pt>
                  <c:pt idx="42">
                    <c:v>LU</c:v>
                  </c:pt>
                  <c:pt idx="43">
                    <c:v>MX</c:v>
                  </c:pt>
                  <c:pt idx="44">
                    <c:v>NL</c:v>
                  </c:pt>
                  <c:pt idx="45">
                    <c:v>NO</c:v>
                  </c:pt>
                  <c:pt idx="46">
                    <c:v>NZ</c:v>
                  </c:pt>
                  <c:pt idx="47">
                    <c:v>SE</c:v>
                  </c:pt>
                  <c:pt idx="48">
                    <c:v>SG</c:v>
                  </c:pt>
                  <c:pt idx="49">
                    <c:v>US</c:v>
                  </c:pt>
                </c:lvl>
              </c:multiLvlStrCache>
            </c:multiLvlStrRef>
          </c:cat>
          <c:val>
            <c:numRef>
              <c:f>pivot5main!$B$5:$B$57</c:f>
              <c:numCache>
                <c:formatCode>General</c:formatCode>
                <c:ptCount val="50"/>
                <c:pt idx="9">
                  <c:v>2</c:v>
                </c:pt>
                <c:pt idx="12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6</c:v>
                </c:pt>
                <c:pt idx="28">
                  <c:v>2</c:v>
                </c:pt>
                <c:pt idx="32">
                  <c:v>17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1</c:v>
                </c:pt>
                <c:pt idx="37">
                  <c:v>5</c:v>
                </c:pt>
                <c:pt idx="38">
                  <c:v>25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3">
                  <c:v>1</c:v>
                </c:pt>
                <c:pt idx="44">
                  <c:v>4</c:v>
                </c:pt>
                <c:pt idx="46">
                  <c:v>4</c:v>
                </c:pt>
                <c:pt idx="47">
                  <c:v>5</c:v>
                </c:pt>
                <c:pt idx="49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6-42A8-9C5D-040A51DD6896}"/>
            </c:ext>
          </c:extLst>
        </c:ser>
        <c:ser>
          <c:idx val="1"/>
          <c:order val="1"/>
          <c:tx>
            <c:strRef>
              <c:f>pivot5main!$C$3:$C$4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pivot5main!$A$5:$A$57</c:f>
              <c:multiLvlStrCache>
                <c:ptCount val="50"/>
                <c:lvl>
                  <c:pt idx="0">
                    <c:v>food/small batch</c:v>
                  </c:pt>
                  <c:pt idx="1">
                    <c:v>music/pop</c:v>
                  </c:pt>
                  <c:pt idx="2">
                    <c:v>photography/photobooks</c:v>
                  </c:pt>
                  <c:pt idx="3">
                    <c:v>technology/hardware</c:v>
                  </c:pt>
                  <c:pt idx="4">
                    <c:v>technology/wearables</c:v>
                  </c:pt>
                  <c:pt idx="5">
                    <c:v>theater/plays</c:v>
                  </c:pt>
                  <c:pt idx="6">
                    <c:v>film &amp; video/animation</c:v>
                  </c:pt>
                  <c:pt idx="7">
                    <c:v>film &amp; video/documentary</c:v>
                  </c:pt>
                  <c:pt idx="8">
                    <c:v>film &amp; video/drama</c:v>
                  </c:pt>
                  <c:pt idx="9">
                    <c:v>film &amp; video/science fiction</c:v>
                  </c:pt>
                  <c:pt idx="10">
                    <c:v>film &amp; video/shorts</c:v>
                  </c:pt>
                  <c:pt idx="11">
                    <c:v>film &amp; video/television</c:v>
                  </c:pt>
                  <c:pt idx="12">
                    <c:v>food/food trucks</c:v>
                  </c:pt>
                  <c:pt idx="13">
                    <c:v>games/mobile games</c:v>
                  </c:pt>
                  <c:pt idx="14">
                    <c:v>games/tabletop games</c:v>
                  </c:pt>
                  <c:pt idx="15">
                    <c:v>games/video games</c:v>
                  </c:pt>
                  <c:pt idx="16">
                    <c:v>music/classical music</c:v>
                  </c:pt>
                  <c:pt idx="17">
                    <c:v>photography/nature</c:v>
                  </c:pt>
                  <c:pt idx="18">
                    <c:v>photography/photobooks</c:v>
                  </c:pt>
                  <c:pt idx="19">
                    <c:v>publishing/children's books</c:v>
                  </c:pt>
                  <c:pt idx="20">
                    <c:v>publishing/fiction</c:v>
                  </c:pt>
                  <c:pt idx="21">
                    <c:v>publishing/nonfiction</c:v>
                  </c:pt>
                  <c:pt idx="22">
                    <c:v>publishing/translations</c:v>
                  </c:pt>
                  <c:pt idx="23">
                    <c:v>technology/hardware</c:v>
                  </c:pt>
                  <c:pt idx="24">
                    <c:v>technology/makerspaces</c:v>
                  </c:pt>
                  <c:pt idx="25">
                    <c:v>technology/space exploration</c:v>
                  </c:pt>
                  <c:pt idx="26">
                    <c:v>technology/wearables</c:v>
                  </c:pt>
                  <c:pt idx="27">
                    <c:v>technology/web</c:v>
                  </c:pt>
                  <c:pt idx="28">
                    <c:v>theater/musical</c:v>
                  </c:pt>
                  <c:pt idx="29">
                    <c:v>theater/plays</c:v>
                  </c:pt>
                  <c:pt idx="30">
                    <c:v>theater/spaces</c:v>
                  </c:pt>
                </c:lvl>
                <c:lvl>
                  <c:pt idx="0">
                    <c:v>AT</c:v>
                  </c:pt>
                  <c:pt idx="6">
                    <c:v>AU</c:v>
                  </c:pt>
                  <c:pt idx="31">
                    <c:v>BE</c:v>
                  </c:pt>
                  <c:pt idx="32">
                    <c:v>CA</c:v>
                  </c:pt>
                  <c:pt idx="33">
                    <c:v>CH</c:v>
                  </c:pt>
                  <c:pt idx="34">
                    <c:v>DE</c:v>
                  </c:pt>
                  <c:pt idx="35">
                    <c:v>DK</c:v>
                  </c:pt>
                  <c:pt idx="36">
                    <c:v>ES</c:v>
                  </c:pt>
                  <c:pt idx="37">
                    <c:v>FR</c:v>
                  </c:pt>
                  <c:pt idx="38">
                    <c:v>GB</c:v>
                  </c:pt>
                  <c:pt idx="39">
                    <c:v>HK</c:v>
                  </c:pt>
                  <c:pt idx="40">
                    <c:v>IE</c:v>
                  </c:pt>
                  <c:pt idx="41">
                    <c:v>IT</c:v>
                  </c:pt>
                  <c:pt idx="42">
                    <c:v>LU</c:v>
                  </c:pt>
                  <c:pt idx="43">
                    <c:v>MX</c:v>
                  </c:pt>
                  <c:pt idx="44">
                    <c:v>NL</c:v>
                  </c:pt>
                  <c:pt idx="45">
                    <c:v>NO</c:v>
                  </c:pt>
                  <c:pt idx="46">
                    <c:v>NZ</c:v>
                  </c:pt>
                  <c:pt idx="47">
                    <c:v>SE</c:v>
                  </c:pt>
                  <c:pt idx="48">
                    <c:v>SG</c:v>
                  </c:pt>
                  <c:pt idx="49">
                    <c:v>US</c:v>
                  </c:pt>
                </c:lvl>
              </c:multiLvlStrCache>
            </c:multiLvlStrRef>
          </c:cat>
          <c:val>
            <c:numRef>
              <c:f>pivot5main!$C$5:$C$57</c:f>
              <c:numCache>
                <c:formatCode>General</c:formatCode>
                <c:ptCount val="50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5</c:v>
                </c:pt>
                <c:pt idx="12">
                  <c:v>3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2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10</c:v>
                </c:pt>
                <c:pt idx="30">
                  <c:v>2</c:v>
                </c:pt>
                <c:pt idx="31">
                  <c:v>1</c:v>
                </c:pt>
                <c:pt idx="32">
                  <c:v>64</c:v>
                </c:pt>
                <c:pt idx="33">
                  <c:v>2</c:v>
                </c:pt>
                <c:pt idx="34">
                  <c:v>27</c:v>
                </c:pt>
                <c:pt idx="35">
                  <c:v>6</c:v>
                </c:pt>
                <c:pt idx="36">
                  <c:v>9</c:v>
                </c:pt>
                <c:pt idx="37">
                  <c:v>10</c:v>
                </c:pt>
                <c:pt idx="38">
                  <c:v>205</c:v>
                </c:pt>
                <c:pt idx="39">
                  <c:v>2</c:v>
                </c:pt>
                <c:pt idx="40">
                  <c:v>4</c:v>
                </c:pt>
                <c:pt idx="41">
                  <c:v>19</c:v>
                </c:pt>
                <c:pt idx="43">
                  <c:v>8</c:v>
                </c:pt>
                <c:pt idx="44">
                  <c:v>14</c:v>
                </c:pt>
                <c:pt idx="45">
                  <c:v>5</c:v>
                </c:pt>
                <c:pt idx="46">
                  <c:v>5</c:v>
                </c:pt>
                <c:pt idx="47">
                  <c:v>9</c:v>
                </c:pt>
                <c:pt idx="49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6-42A8-9C5D-040A51DD6896}"/>
            </c:ext>
          </c:extLst>
        </c:ser>
        <c:ser>
          <c:idx val="2"/>
          <c:order val="2"/>
          <c:tx>
            <c:strRef>
              <c:f>pivot5main!$D$3:$D$4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pivot5main!$A$5:$A$57</c:f>
              <c:multiLvlStrCache>
                <c:ptCount val="50"/>
                <c:lvl>
                  <c:pt idx="0">
                    <c:v>food/small batch</c:v>
                  </c:pt>
                  <c:pt idx="1">
                    <c:v>music/pop</c:v>
                  </c:pt>
                  <c:pt idx="2">
                    <c:v>photography/photobooks</c:v>
                  </c:pt>
                  <c:pt idx="3">
                    <c:v>technology/hardware</c:v>
                  </c:pt>
                  <c:pt idx="4">
                    <c:v>technology/wearables</c:v>
                  </c:pt>
                  <c:pt idx="5">
                    <c:v>theater/plays</c:v>
                  </c:pt>
                  <c:pt idx="6">
                    <c:v>film &amp; video/animation</c:v>
                  </c:pt>
                  <c:pt idx="7">
                    <c:v>film &amp; video/documentary</c:v>
                  </c:pt>
                  <c:pt idx="8">
                    <c:v>film &amp; video/drama</c:v>
                  </c:pt>
                  <c:pt idx="9">
                    <c:v>film &amp; video/science fiction</c:v>
                  </c:pt>
                  <c:pt idx="10">
                    <c:v>film &amp; video/shorts</c:v>
                  </c:pt>
                  <c:pt idx="11">
                    <c:v>film &amp; video/television</c:v>
                  </c:pt>
                  <c:pt idx="12">
                    <c:v>food/food trucks</c:v>
                  </c:pt>
                  <c:pt idx="13">
                    <c:v>games/mobile games</c:v>
                  </c:pt>
                  <c:pt idx="14">
                    <c:v>games/tabletop games</c:v>
                  </c:pt>
                  <c:pt idx="15">
                    <c:v>games/video games</c:v>
                  </c:pt>
                  <c:pt idx="16">
                    <c:v>music/classical music</c:v>
                  </c:pt>
                  <c:pt idx="17">
                    <c:v>photography/nature</c:v>
                  </c:pt>
                  <c:pt idx="18">
                    <c:v>photography/photobooks</c:v>
                  </c:pt>
                  <c:pt idx="19">
                    <c:v>publishing/children's books</c:v>
                  </c:pt>
                  <c:pt idx="20">
                    <c:v>publishing/fiction</c:v>
                  </c:pt>
                  <c:pt idx="21">
                    <c:v>publishing/nonfiction</c:v>
                  </c:pt>
                  <c:pt idx="22">
                    <c:v>publishing/translations</c:v>
                  </c:pt>
                  <c:pt idx="23">
                    <c:v>technology/hardware</c:v>
                  </c:pt>
                  <c:pt idx="24">
                    <c:v>technology/makerspaces</c:v>
                  </c:pt>
                  <c:pt idx="25">
                    <c:v>technology/space exploration</c:v>
                  </c:pt>
                  <c:pt idx="26">
                    <c:v>technology/wearables</c:v>
                  </c:pt>
                  <c:pt idx="27">
                    <c:v>technology/web</c:v>
                  </c:pt>
                  <c:pt idx="28">
                    <c:v>theater/musical</c:v>
                  </c:pt>
                  <c:pt idx="29">
                    <c:v>theater/plays</c:v>
                  </c:pt>
                  <c:pt idx="30">
                    <c:v>theater/spaces</c:v>
                  </c:pt>
                </c:lvl>
                <c:lvl>
                  <c:pt idx="0">
                    <c:v>AT</c:v>
                  </c:pt>
                  <c:pt idx="6">
                    <c:v>AU</c:v>
                  </c:pt>
                  <c:pt idx="31">
                    <c:v>BE</c:v>
                  </c:pt>
                  <c:pt idx="32">
                    <c:v>CA</c:v>
                  </c:pt>
                  <c:pt idx="33">
                    <c:v>CH</c:v>
                  </c:pt>
                  <c:pt idx="34">
                    <c:v>DE</c:v>
                  </c:pt>
                  <c:pt idx="35">
                    <c:v>DK</c:v>
                  </c:pt>
                  <c:pt idx="36">
                    <c:v>ES</c:v>
                  </c:pt>
                  <c:pt idx="37">
                    <c:v>FR</c:v>
                  </c:pt>
                  <c:pt idx="38">
                    <c:v>GB</c:v>
                  </c:pt>
                  <c:pt idx="39">
                    <c:v>HK</c:v>
                  </c:pt>
                  <c:pt idx="40">
                    <c:v>IE</c:v>
                  </c:pt>
                  <c:pt idx="41">
                    <c:v>IT</c:v>
                  </c:pt>
                  <c:pt idx="42">
                    <c:v>LU</c:v>
                  </c:pt>
                  <c:pt idx="43">
                    <c:v>MX</c:v>
                  </c:pt>
                  <c:pt idx="44">
                    <c:v>NL</c:v>
                  </c:pt>
                  <c:pt idx="45">
                    <c:v>NO</c:v>
                  </c:pt>
                  <c:pt idx="46">
                    <c:v>NZ</c:v>
                  </c:pt>
                  <c:pt idx="47">
                    <c:v>SE</c:v>
                  </c:pt>
                  <c:pt idx="48">
                    <c:v>SG</c:v>
                  </c:pt>
                  <c:pt idx="49">
                    <c:v>US</c:v>
                  </c:pt>
                </c:lvl>
              </c:multiLvlStrCache>
            </c:multiLvlStrRef>
          </c:cat>
          <c:val>
            <c:numRef>
              <c:f>pivot5main!$D$5:$D$57</c:f>
              <c:numCache>
                <c:formatCode>General</c:formatCode>
                <c:ptCount val="50"/>
                <c:pt idx="0">
                  <c:v>1</c:v>
                </c:pt>
                <c:pt idx="32">
                  <c:v>1</c:v>
                </c:pt>
                <c:pt idx="37">
                  <c:v>2</c:v>
                </c:pt>
                <c:pt idx="38">
                  <c:v>8</c:v>
                </c:pt>
                <c:pt idx="40">
                  <c:v>1</c:v>
                </c:pt>
                <c:pt idx="43">
                  <c:v>3</c:v>
                </c:pt>
                <c:pt idx="44">
                  <c:v>1</c:v>
                </c:pt>
                <c:pt idx="4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6-42A8-9C5D-040A51DD6896}"/>
            </c:ext>
          </c:extLst>
        </c:ser>
        <c:ser>
          <c:idx val="3"/>
          <c:order val="3"/>
          <c:tx>
            <c:strRef>
              <c:f>pivot5main!$E$3:$E$4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pivot5main!$A$5:$A$57</c:f>
              <c:multiLvlStrCache>
                <c:ptCount val="50"/>
                <c:lvl>
                  <c:pt idx="0">
                    <c:v>food/small batch</c:v>
                  </c:pt>
                  <c:pt idx="1">
                    <c:v>music/pop</c:v>
                  </c:pt>
                  <c:pt idx="2">
                    <c:v>photography/photobooks</c:v>
                  </c:pt>
                  <c:pt idx="3">
                    <c:v>technology/hardware</c:v>
                  </c:pt>
                  <c:pt idx="4">
                    <c:v>technology/wearables</c:v>
                  </c:pt>
                  <c:pt idx="5">
                    <c:v>theater/plays</c:v>
                  </c:pt>
                  <c:pt idx="6">
                    <c:v>film &amp; video/animation</c:v>
                  </c:pt>
                  <c:pt idx="7">
                    <c:v>film &amp; video/documentary</c:v>
                  </c:pt>
                  <c:pt idx="8">
                    <c:v>film &amp; video/drama</c:v>
                  </c:pt>
                  <c:pt idx="9">
                    <c:v>film &amp; video/science fiction</c:v>
                  </c:pt>
                  <c:pt idx="10">
                    <c:v>film &amp; video/shorts</c:v>
                  </c:pt>
                  <c:pt idx="11">
                    <c:v>film &amp; video/television</c:v>
                  </c:pt>
                  <c:pt idx="12">
                    <c:v>food/food trucks</c:v>
                  </c:pt>
                  <c:pt idx="13">
                    <c:v>games/mobile games</c:v>
                  </c:pt>
                  <c:pt idx="14">
                    <c:v>games/tabletop games</c:v>
                  </c:pt>
                  <c:pt idx="15">
                    <c:v>games/video games</c:v>
                  </c:pt>
                  <c:pt idx="16">
                    <c:v>music/classical music</c:v>
                  </c:pt>
                  <c:pt idx="17">
                    <c:v>photography/nature</c:v>
                  </c:pt>
                  <c:pt idx="18">
                    <c:v>photography/photobooks</c:v>
                  </c:pt>
                  <c:pt idx="19">
                    <c:v>publishing/children's books</c:v>
                  </c:pt>
                  <c:pt idx="20">
                    <c:v>publishing/fiction</c:v>
                  </c:pt>
                  <c:pt idx="21">
                    <c:v>publishing/nonfiction</c:v>
                  </c:pt>
                  <c:pt idx="22">
                    <c:v>publishing/translations</c:v>
                  </c:pt>
                  <c:pt idx="23">
                    <c:v>technology/hardware</c:v>
                  </c:pt>
                  <c:pt idx="24">
                    <c:v>technology/makerspaces</c:v>
                  </c:pt>
                  <c:pt idx="25">
                    <c:v>technology/space exploration</c:v>
                  </c:pt>
                  <c:pt idx="26">
                    <c:v>technology/wearables</c:v>
                  </c:pt>
                  <c:pt idx="27">
                    <c:v>technology/web</c:v>
                  </c:pt>
                  <c:pt idx="28">
                    <c:v>theater/musical</c:v>
                  </c:pt>
                  <c:pt idx="29">
                    <c:v>theater/plays</c:v>
                  </c:pt>
                  <c:pt idx="30">
                    <c:v>theater/spaces</c:v>
                  </c:pt>
                </c:lvl>
                <c:lvl>
                  <c:pt idx="0">
                    <c:v>AT</c:v>
                  </c:pt>
                  <c:pt idx="6">
                    <c:v>AU</c:v>
                  </c:pt>
                  <c:pt idx="31">
                    <c:v>BE</c:v>
                  </c:pt>
                  <c:pt idx="32">
                    <c:v>CA</c:v>
                  </c:pt>
                  <c:pt idx="33">
                    <c:v>CH</c:v>
                  </c:pt>
                  <c:pt idx="34">
                    <c:v>DE</c:v>
                  </c:pt>
                  <c:pt idx="35">
                    <c:v>DK</c:v>
                  </c:pt>
                  <c:pt idx="36">
                    <c:v>ES</c:v>
                  </c:pt>
                  <c:pt idx="37">
                    <c:v>FR</c:v>
                  </c:pt>
                  <c:pt idx="38">
                    <c:v>GB</c:v>
                  </c:pt>
                  <c:pt idx="39">
                    <c:v>HK</c:v>
                  </c:pt>
                  <c:pt idx="40">
                    <c:v>IE</c:v>
                  </c:pt>
                  <c:pt idx="41">
                    <c:v>IT</c:v>
                  </c:pt>
                  <c:pt idx="42">
                    <c:v>LU</c:v>
                  </c:pt>
                  <c:pt idx="43">
                    <c:v>MX</c:v>
                  </c:pt>
                  <c:pt idx="44">
                    <c:v>NL</c:v>
                  </c:pt>
                  <c:pt idx="45">
                    <c:v>NO</c:v>
                  </c:pt>
                  <c:pt idx="46">
                    <c:v>NZ</c:v>
                  </c:pt>
                  <c:pt idx="47">
                    <c:v>SE</c:v>
                  </c:pt>
                  <c:pt idx="48">
                    <c:v>SG</c:v>
                  </c:pt>
                  <c:pt idx="49">
                    <c:v>US</c:v>
                  </c:pt>
                </c:lvl>
              </c:multiLvlStrCache>
            </c:multiLvlStrRef>
          </c:cat>
          <c:val>
            <c:numRef>
              <c:f>pivot5main!$E$5:$E$57</c:f>
              <c:numCache>
                <c:formatCode>General</c:formatCode>
                <c:ptCount val="5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2</c:v>
                </c:pt>
                <c:pt idx="14">
                  <c:v>2</c:v>
                </c:pt>
                <c:pt idx="16">
                  <c:v>1</c:v>
                </c:pt>
                <c:pt idx="18">
                  <c:v>2</c:v>
                </c:pt>
                <c:pt idx="21">
                  <c:v>1</c:v>
                </c:pt>
                <c:pt idx="23">
                  <c:v>1</c:v>
                </c:pt>
                <c:pt idx="25">
                  <c:v>2</c:v>
                </c:pt>
                <c:pt idx="28">
                  <c:v>1</c:v>
                </c:pt>
                <c:pt idx="29">
                  <c:v>5</c:v>
                </c:pt>
                <c:pt idx="31">
                  <c:v>1</c:v>
                </c:pt>
                <c:pt idx="32">
                  <c:v>64</c:v>
                </c:pt>
                <c:pt idx="33">
                  <c:v>1</c:v>
                </c:pt>
                <c:pt idx="34">
                  <c:v>23</c:v>
                </c:pt>
                <c:pt idx="35">
                  <c:v>4</c:v>
                </c:pt>
                <c:pt idx="36">
                  <c:v>11</c:v>
                </c:pt>
                <c:pt idx="37">
                  <c:v>10</c:v>
                </c:pt>
                <c:pt idx="38">
                  <c:v>366</c:v>
                </c:pt>
                <c:pt idx="40">
                  <c:v>8</c:v>
                </c:pt>
                <c:pt idx="41">
                  <c:v>7</c:v>
                </c:pt>
                <c:pt idx="42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7</c:v>
                </c:pt>
                <c:pt idx="48">
                  <c:v>1</c:v>
                </c:pt>
                <c:pt idx="49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6-42A8-9C5D-040A51DD6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343648"/>
        <c:axId val="509342664"/>
      </c:barChart>
      <c:catAx>
        <c:axId val="50934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42664"/>
        <c:crosses val="autoZero"/>
        <c:auto val="1"/>
        <c:lblAlgn val="ctr"/>
        <c:lblOffset val="100"/>
        <c:noMultiLvlLbl val="0"/>
      </c:catAx>
      <c:valAx>
        <c:axId val="50934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[StarterBook.xlsx]pivot6main!PivotTable15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pivot6main!$B$4:$B$5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pivot6main!$A$6:$A$18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pivot6main!$B$6:$B$18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2-4408-AA3C-8B7730663176}"/>
            </c:ext>
          </c:extLst>
        </c:ser>
        <c:ser>
          <c:idx val="1"/>
          <c:order val="1"/>
          <c:tx>
            <c:strRef>
              <c:f>pivot6main!$C$4:$C$5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pivot6main!$A$6:$A$18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pivot6main!$C$6:$C$18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22-4408-AA3C-8B7730663176}"/>
            </c:ext>
          </c:extLst>
        </c:ser>
        <c:ser>
          <c:idx val="2"/>
          <c:order val="2"/>
          <c:tx>
            <c:strRef>
              <c:f>pivot6main!$D$4:$D$5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pivot6main!$A$6:$A$18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pivot6main!$D$6:$D$18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22-4408-AA3C-8B7730663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73656"/>
        <c:axId val="550174968"/>
      </c:lineChart>
      <c:catAx>
        <c:axId val="55017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74968"/>
        <c:crosses val="autoZero"/>
        <c:auto val="1"/>
        <c:lblAlgn val="ctr"/>
        <c:lblOffset val="100"/>
        <c:noMultiLvlLbl val="0"/>
      </c:catAx>
      <c:valAx>
        <c:axId val="55017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7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new!$F$1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F-44C1-96A8-A42E3C14B7D4}"/>
            </c:ext>
          </c:extLst>
        </c:ser>
        <c:ser>
          <c:idx val="1"/>
          <c:order val="1"/>
          <c:tx>
            <c:strRef>
              <c:f>new!$G$1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F-44C1-96A8-A42E3C14B7D4}"/>
            </c:ext>
          </c:extLst>
        </c:ser>
        <c:ser>
          <c:idx val="2"/>
          <c:order val="2"/>
          <c:tx>
            <c:strRef>
              <c:f>new!$H$1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F-44C1-96A8-A42E3C14B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297584"/>
        <c:axId val="540299224"/>
      </c:lineChart>
      <c:catAx>
        <c:axId val="5402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99224"/>
        <c:crosses val="autoZero"/>
        <c:auto val="1"/>
        <c:lblAlgn val="ctr"/>
        <c:lblOffset val="100"/>
        <c:noMultiLvlLbl val="0"/>
      </c:catAx>
      <c:valAx>
        <c:axId val="54029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9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0</xdr:row>
      <xdr:rowOff>91440</xdr:rowOff>
    </xdr:from>
    <xdr:to>
      <xdr:col>36</xdr:col>
      <xdr:colOff>190500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E65FA-FD38-456B-BD1F-CF7618C79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7620</xdr:rowOff>
    </xdr:from>
    <xdr:to>
      <xdr:col>15</xdr:col>
      <xdr:colOff>419100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4F472-6A0B-43DF-BE32-8B35F7AD9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45720</xdr:rowOff>
    </xdr:from>
    <xdr:to>
      <xdr:col>17</xdr:col>
      <xdr:colOff>312420</xdr:colOff>
      <xdr:row>25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C4448-5E2E-47B7-A6DA-1854549F1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0</xdr:rowOff>
    </xdr:from>
    <xdr:to>
      <xdr:col>27</xdr:col>
      <xdr:colOff>129540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398FA-D1AE-427F-B038-3870FFFBA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45720</xdr:rowOff>
    </xdr:from>
    <xdr:to>
      <xdr:col>14</xdr:col>
      <xdr:colOff>472440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E88AE-4EA0-40AC-8D58-9DF9357C1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14</xdr:row>
      <xdr:rowOff>22860</xdr:rowOff>
    </xdr:from>
    <xdr:to>
      <xdr:col>12</xdr:col>
      <xdr:colOff>518160</xdr:colOff>
      <xdr:row>31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60721C-01ED-43D6-84B2-CBFB31487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ay Quliyeva" refreshedDate="43481.536167824073" createdVersion="6" refreshedVersion="6" minRefreshableVersion="3" recordCount="4114" xr:uid="{0E0EA299-6D32-475B-B474-90808AD1BDA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arage Donation" numFmtId="1">
      <sharedItems containsMixedTypes="1" containsNumber="1" minValue="1" maxValue="3304"/>
    </cacheField>
    <cacheField name="Category" numFmtId="0">
      <sharedItems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ay Quliyeva" refreshedDate="43481.572715277776" createdVersion="6" refreshedVersion="6" minRefreshableVersion="3" recordCount="4115" xr:uid="{22A47E96-560E-42F1-ADCF-04946FD72D3F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ay Quliyeva" refreshedDate="43481.618971064818" createdVersion="6" refreshedVersion="6" minRefreshableVersion="3" recordCount="4115" xr:uid="{E50E6D87-A048-47D2-A04A-900B8E23B1D8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/play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/play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/play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/play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/play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/play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/play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/play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/play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/play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/play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/play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/play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/play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/play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/play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/play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/play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/play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/play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/w"/>
    <s v="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/w"/>
    <s v="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/w"/>
    <s v="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/w"/>
    <s v="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/w"/>
    <s v="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/w"/>
    <s v="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/w"/>
    <s v="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/w"/>
    <s v="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/w"/>
    <s v="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/w"/>
    <s v="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/w"/>
    <s v="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/w"/>
    <s v="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/w"/>
    <s v="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/w"/>
    <s v="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/w"/>
    <s v="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/w"/>
    <s v="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/w"/>
    <s v="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/w"/>
    <s v="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/w"/>
    <s v="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/w"/>
    <s v="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/w"/>
    <s v="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/w"/>
    <s v="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/w"/>
    <s v="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/w"/>
    <s v="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/w"/>
    <s v="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/w"/>
    <s v="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/w"/>
    <s v="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/w"/>
    <s v="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/w"/>
    <s v="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/w"/>
    <s v="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/w"/>
    <s v="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/w"/>
    <s v="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/w"/>
    <s v="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/w"/>
    <s v="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/w"/>
    <s v="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/w"/>
    <s v="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/w"/>
    <s v="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/w"/>
    <s v="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/w"/>
    <s v="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/w"/>
    <s v="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/w"/>
    <s v="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/w"/>
    <s v="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/w"/>
    <s v="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/w"/>
    <s v="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/w"/>
    <s v="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/w"/>
    <s v="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/w"/>
    <s v="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/w"/>
    <s v="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/w"/>
    <s v="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/w"/>
    <s v="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/w"/>
    <s v="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/w"/>
    <s v="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/w"/>
    <s v="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/w"/>
    <s v="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/w"/>
    <s v="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/w"/>
    <s v="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/w"/>
    <s v="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/w"/>
    <s v="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/w"/>
    <s v="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/w"/>
    <s v="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/w"/>
    <s v="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/w"/>
    <s v="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/w"/>
    <s v="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/w"/>
    <s v="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/w"/>
    <s v="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/w"/>
    <s v="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/w"/>
    <s v="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/w"/>
    <s v="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/w"/>
    <s v="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/w"/>
    <s v="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/w"/>
    <s v="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/w"/>
    <s v="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/w"/>
    <s v="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/w"/>
    <s v="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/w"/>
    <s v="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/w"/>
    <s v="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/w"/>
    <s v="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/w"/>
    <s v="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/w"/>
    <s v="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/w"/>
    <s v="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/w"/>
    <s v="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/w"/>
    <s v="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/w"/>
    <s v="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/w"/>
    <s v="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/w"/>
    <s v="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/w"/>
    <s v="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/w"/>
    <s v="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/w"/>
    <s v="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/w"/>
    <s v="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/w"/>
    <s v="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/w"/>
    <s v="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/w"/>
    <s v="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/w"/>
    <s v="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/w"/>
    <s v="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/w"/>
    <s v="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/w"/>
    <s v="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/w"/>
    <s v="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/w"/>
    <s v="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/w"/>
    <s v="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/w"/>
    <s v="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/w"/>
    <s v="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/w"/>
    <s v="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/w"/>
    <s v="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/w"/>
    <s v="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/w"/>
    <s v="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/w"/>
    <s v="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/w"/>
    <s v="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/w"/>
    <s v="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/w"/>
    <s v="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/w"/>
    <s v="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/w"/>
    <s v="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/w"/>
    <s v="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/w"/>
    <s v="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/w"/>
    <s v="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/w"/>
    <s v="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/w"/>
    <s v="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/w"/>
    <s v="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/w"/>
    <s v="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/w"/>
    <s v="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/w"/>
    <s v="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/w"/>
    <s v="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/w"/>
    <s v="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/w"/>
    <s v="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/w"/>
    <s v="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/w"/>
    <s v="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/w"/>
    <s v="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/w"/>
    <s v="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/w"/>
    <s v="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/w"/>
    <s v="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/w"/>
    <s v="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/w"/>
    <s v="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/w"/>
    <s v="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/w"/>
    <s v="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/w"/>
    <s v="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/w"/>
    <s v="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/w"/>
    <s v="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/w"/>
    <s v="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/w"/>
    <s v="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/w"/>
    <s v="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/w"/>
    <s v="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/w"/>
    <s v="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/w"/>
    <s v="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/w"/>
    <s v="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/w"/>
    <s v="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/w"/>
    <s v="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/w"/>
    <s v="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/w"/>
    <s v="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/w"/>
    <s v="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/w"/>
    <s v="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/w"/>
    <s v="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/w"/>
    <s v="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/w"/>
    <s v="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/w"/>
    <s v="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/w"/>
    <s v="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/w"/>
    <s v="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/w"/>
    <s v="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/w"/>
    <s v="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/w"/>
    <s v="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/w"/>
    <s v="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/w"/>
    <s v="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/w"/>
    <s v="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/w"/>
    <s v="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/w"/>
    <s v="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/w"/>
    <s v="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/w"/>
    <s v="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/w"/>
    <s v="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/w"/>
    <s v="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/w"/>
    <s v="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/w"/>
    <s v="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/w"/>
    <s v="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/w"/>
    <s v="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/w"/>
    <s v="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/w"/>
    <s v="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/w"/>
    <s v="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/w"/>
    <s v="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/w"/>
    <s v="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/w"/>
    <s v="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/w"/>
    <s v="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/w"/>
    <s v="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/w"/>
    <s v="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/n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/n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/n"/>
    <s v="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/n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/n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/n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/n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/n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/n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/n"/>
    <s v="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/n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/n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/n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/n"/>
    <s v="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/n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/n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/n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/n"/>
    <s v="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/n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/n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/n"/>
    <s v="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/n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/n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/n"/>
    <s v="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/n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/n"/>
    <s v="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/n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/n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/n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/n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/n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/n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/n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/n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/n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/n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/n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/n"/>
    <s v="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/n"/>
    <s v="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/n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/f"/>
    <s v="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/f"/>
    <s v="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/f"/>
    <s v="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/f"/>
    <s v="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/f"/>
    <s v="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/f"/>
    <s v="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/f"/>
    <s v="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/f"/>
    <s v="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/f"/>
    <s v="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/f"/>
    <s v="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/f"/>
    <s v="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/f"/>
    <s v="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/f"/>
    <s v="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/f"/>
    <s v="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/f"/>
    <s v="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/f"/>
    <s v="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/f"/>
    <s v="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/f"/>
    <s v="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/f"/>
    <s v="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/f"/>
    <s v="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/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/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/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/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/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/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/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/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/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/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/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/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/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/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/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/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/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/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/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/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/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/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/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/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/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/rock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/rock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/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/rock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/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/rock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/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/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/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/rock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/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/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/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/rock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/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/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/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/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/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/rock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/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/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/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/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/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/rock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/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/rock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/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/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/rock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/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/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/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/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/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/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/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/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/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/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/metal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/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/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/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/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/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/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/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/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/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/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/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/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/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/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/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/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/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/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/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/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/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/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/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/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/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/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/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/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/jazz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/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/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/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/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/indie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/indie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/indie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/indie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/indie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/indie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/indie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/indie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/indie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/indie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/indie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/indie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/indie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/indie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/indie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/indie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/indie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/indie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/indie"/>
    <s v="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/indie"/>
    <s v="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/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/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/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/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/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/jazz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/jazz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/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/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/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/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/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/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/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/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/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/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/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/jazz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/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/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/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/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/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/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/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/jazz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/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/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/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/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/jazz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/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/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/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/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/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/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/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/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/w"/>
    <s v="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/w"/>
    <s v="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/w"/>
    <s v="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/w"/>
    <s v="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/w"/>
    <s v="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/w"/>
    <s v="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/w"/>
    <s v="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/w"/>
    <s v="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/w"/>
    <s v="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/w"/>
    <s v="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/w"/>
    <s v="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/w"/>
    <s v="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/w"/>
    <s v="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/w"/>
    <s v="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/w"/>
    <s v="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/w"/>
    <s v="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/w"/>
    <s v="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/w"/>
    <s v="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/w"/>
    <s v="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/w"/>
    <s v="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/w"/>
    <s v="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/w"/>
    <s v="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/w"/>
    <s v="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/w"/>
    <s v="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/w"/>
    <s v="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/w"/>
    <s v="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/w"/>
    <s v="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/w"/>
    <s v="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/w"/>
    <s v="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/w"/>
    <s v="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/w"/>
    <s v="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/w"/>
    <s v="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/w"/>
    <s v="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/w"/>
    <s v="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/w"/>
    <s v="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/w"/>
    <s v="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/w"/>
    <s v="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/w"/>
    <s v="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/w"/>
    <s v="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/w"/>
    <s v="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/w"/>
    <s v="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/w"/>
    <s v="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/w"/>
    <s v="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/w"/>
    <s v="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/w"/>
    <s v="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/w"/>
    <s v="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/w"/>
    <s v="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/w"/>
    <s v="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/w"/>
    <s v="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/w"/>
    <s v="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/w"/>
    <s v="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/w"/>
    <s v="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/w"/>
    <s v="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/w"/>
    <s v="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/w"/>
    <s v="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/w"/>
    <s v="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/w"/>
    <s v="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/w"/>
    <s v="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/w"/>
    <s v="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/w"/>
    <s v="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/w"/>
    <s v="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/w"/>
    <s v="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/w"/>
    <s v="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/w"/>
    <s v="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/w"/>
    <s v="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/w"/>
    <s v="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/w"/>
    <s v="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/w"/>
    <s v="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/w"/>
    <s v="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/w"/>
    <s v="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/w"/>
    <s v="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/w"/>
    <s v="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/w"/>
    <s v="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/w"/>
    <s v="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/w"/>
    <s v="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/w"/>
    <s v="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/w"/>
    <s v="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/w"/>
    <s v="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/w"/>
    <s v="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/w"/>
    <s v="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/electr"/>
    <s v="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/electr"/>
    <s v="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/electr"/>
    <s v="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/electr"/>
    <s v="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/electr"/>
    <s v="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/electr"/>
    <s v="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/electr"/>
    <s v="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/electr"/>
    <s v="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/electr"/>
    <s v="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/electr"/>
    <s v="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/electr"/>
    <s v="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/electr"/>
    <s v="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/electr"/>
    <s v="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/electr"/>
    <s v="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/electr"/>
    <s v="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/electr"/>
    <s v="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/electr"/>
    <s v="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/electr"/>
    <s v="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/electr"/>
    <s v="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/electr"/>
    <s v="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/a"/>
    <s v="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/a"/>
    <s v="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/a"/>
    <s v="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/a"/>
    <s v="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/a"/>
    <s v="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/a"/>
    <s v="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/a"/>
    <s v="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/a"/>
    <s v="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/a"/>
    <s v="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/a"/>
    <s v="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/a"/>
    <s v="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/a"/>
    <s v="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/a"/>
    <s v="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/a"/>
    <s v="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/a"/>
    <s v="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/a"/>
    <s v="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/a"/>
    <s v="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/a"/>
    <s v="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/a"/>
    <s v="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/a"/>
    <s v="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/a"/>
    <s v="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/a"/>
    <s v="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/a"/>
    <s v="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/a"/>
    <s v="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/video"/>
    <s v="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/video"/>
    <s v="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/video"/>
    <s v="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/video"/>
    <s v="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/video"/>
    <s v="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/video"/>
    <s v="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/video"/>
    <s v="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/video"/>
    <s v="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/video"/>
    <s v="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/video"/>
    <s v="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/video"/>
    <s v="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/video"/>
    <s v="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/video"/>
    <s v="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/video"/>
    <s v="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/video"/>
    <s v="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/video"/>
    <s v="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/video"/>
    <s v="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/video"/>
    <s v="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/video"/>
    <s v="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/video"/>
    <s v="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/video"/>
    <s v="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/video"/>
    <s v="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/video"/>
    <s v="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/video"/>
    <s v="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/video"/>
    <s v="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/video"/>
    <s v="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/video"/>
    <s v="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/video"/>
    <s v="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/video"/>
    <s v="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/video"/>
    <s v="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/video"/>
    <s v="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/video"/>
    <s v="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/video"/>
    <s v="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/video"/>
    <s v="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/video"/>
    <s v="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/video"/>
    <s v="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/video"/>
    <s v="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/video"/>
    <s v="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/video"/>
    <s v="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/video"/>
    <s v="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/video"/>
    <s v="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/video"/>
    <s v="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/video"/>
    <s v="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/video"/>
    <s v="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/video"/>
    <s v="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/video"/>
    <s v="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/video"/>
    <s v="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/video"/>
    <s v="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/video"/>
    <s v="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/video"/>
    <s v="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/video"/>
    <s v="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/video"/>
    <s v="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/video"/>
    <s v="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/video"/>
    <s v="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/video"/>
    <s v="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/video"/>
    <s v="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/video"/>
    <s v="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/video"/>
    <s v="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/video"/>
    <s v="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/video"/>
    <s v="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/mobile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/mobile"/>
    <s v="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/mobile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/mobile"/>
    <s v="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/mobile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/mobile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/mobile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/mobile"/>
    <s v="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/mobile"/>
    <s v="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/mobile"/>
    <s v="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/mobile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/mobile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/mobile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/mobile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/mobile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/mobile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/mobile"/>
    <s v="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/mobile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/mobile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/mobile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/food tr"/>
    <s v="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/food tr"/>
    <s v="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/food tr"/>
    <s v="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/food tr"/>
    <s v="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/food tr"/>
    <s v="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/food tr"/>
    <s v="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/food tr"/>
    <s v="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/food tr"/>
    <s v="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/food tr"/>
    <s v="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/food tr"/>
    <s v="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/food tr"/>
    <s v="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/food tr"/>
    <s v="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/food tr"/>
    <s v="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/food tr"/>
    <s v="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/food tr"/>
    <s v="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/food tr"/>
    <s v="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/food tr"/>
    <s v="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/food tr"/>
    <s v="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/food tr"/>
    <s v="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/food tr"/>
    <s v="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/food tr"/>
    <s v="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/food tr"/>
    <s v="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/food tr"/>
    <s v="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/food tr"/>
    <s v="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/food tr"/>
    <s v="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/food tr"/>
    <s v="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/food tr"/>
    <s v="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/food tr"/>
    <s v="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/food tr"/>
    <s v="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/food tr"/>
    <s v="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/food tr"/>
    <s v="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/food tr"/>
    <s v="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/food tr"/>
    <s v="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/food tr"/>
    <s v="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/food tr"/>
    <s v="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/food tr"/>
    <s v="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/food tr"/>
    <s v="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/food tr"/>
    <s v="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/food tr"/>
    <s v="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/food tr"/>
    <s v="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/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/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/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/"/>
    <s v="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/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/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/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/"/>
    <s v="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/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/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/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/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/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/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/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/"/>
    <s v="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/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/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/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/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/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/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/"/>
    <s v="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/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/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/"/>
    <s v="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/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/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/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/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/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/"/>
    <s v="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/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/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/"/>
    <s v="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/"/>
    <s v="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/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/"/>
    <s v="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/"/>
    <s v="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/"/>
    <s v="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/world"/>
    <s v="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/world"/>
    <s v="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/world"/>
    <s v="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/world"/>
    <s v="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/world"/>
    <s v="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/world"/>
    <s v="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/world"/>
    <s v="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/world"/>
    <s v="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/world"/>
    <s v="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/world"/>
    <s v="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/world"/>
    <s v="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/world"/>
    <s v="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/world"/>
    <s v="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/world"/>
    <s v="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/world"/>
    <s v="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/world"/>
    <s v="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/world"/>
    <s v="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/world"/>
    <s v="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/world"/>
    <s v="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/world"/>
    <s v="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/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/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/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/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/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/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/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/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/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/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/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/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/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/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/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/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/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/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/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/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/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/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/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/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/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/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/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/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/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/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/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/rock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/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/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/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/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/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/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/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/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/play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/play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/play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/play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/play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/play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/play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/play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/play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/play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/play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/play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/play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/play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/play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/play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/play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/play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/play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/play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/w"/>
    <s v="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/w"/>
    <s v="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/w"/>
    <s v="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/w"/>
    <s v="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/w"/>
    <s v="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/w"/>
    <s v="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/w"/>
    <s v="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/w"/>
    <s v="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/w"/>
    <s v="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/w"/>
    <s v="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/w"/>
    <s v="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/w"/>
    <s v="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/w"/>
    <s v="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/w"/>
    <s v="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/w"/>
    <s v="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/w"/>
    <s v="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/w"/>
    <s v="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/w"/>
    <s v="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/w"/>
    <s v="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/w"/>
    <s v="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/w"/>
    <s v="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/w"/>
    <s v="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/w"/>
    <s v="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/w"/>
    <s v="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/w"/>
    <s v="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/w"/>
    <s v="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/w"/>
    <s v="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/w"/>
    <s v="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/w"/>
    <s v="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/w"/>
    <s v="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/w"/>
    <s v="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/w"/>
    <s v="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/w"/>
    <s v="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/w"/>
    <s v="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/w"/>
    <s v="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/w"/>
    <s v="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/w"/>
    <s v="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/w"/>
    <s v="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/w"/>
    <s v="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/w"/>
    <s v="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/n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/n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/n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/n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/n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/n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/n"/>
    <s v="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/n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/n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/n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/n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/n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/n"/>
    <s v="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/n"/>
    <s v="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/n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/n"/>
    <s v="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/n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/n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/n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/n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/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/rock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/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/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/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/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/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/rock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/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/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/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/rock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/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/rock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/rock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/rock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/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/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/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/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/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/rock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/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/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/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/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/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/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/rock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/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/rock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/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/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/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/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/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/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/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/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/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/t"/>
    <s v="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/t"/>
    <s v="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/t"/>
    <s v="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/t"/>
    <s v="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/t"/>
    <s v="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/t"/>
    <s v="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/t"/>
    <s v="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/t"/>
    <s v="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/t"/>
    <s v="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/t"/>
    <s v="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/t"/>
    <s v="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/t"/>
    <s v="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/t"/>
    <s v="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/t"/>
    <s v="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/t"/>
    <s v="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/t"/>
    <s v="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/t"/>
    <s v="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/t"/>
    <s v="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/t"/>
    <s v="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/t"/>
    <s v="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/t"/>
    <s v="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/t"/>
    <s v="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/t"/>
    <s v="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/t"/>
    <s v="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/t"/>
    <s v="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/t"/>
    <s v="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/t"/>
    <s v="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/t"/>
    <s v="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/t"/>
    <s v="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/t"/>
    <s v="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/t"/>
    <s v="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/t"/>
    <s v="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/t"/>
    <s v="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/t"/>
    <s v="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/t"/>
    <s v="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/t"/>
    <s v="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/t"/>
    <s v="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/t"/>
    <s v="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/t"/>
    <s v="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/t"/>
    <s v="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/t"/>
    <s v="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/t"/>
    <s v="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/t"/>
    <s v="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/t"/>
    <s v="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/t"/>
    <s v="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/t"/>
    <s v="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/t"/>
    <s v="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/t"/>
    <s v="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/t"/>
    <s v="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/t"/>
    <s v="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/t"/>
    <s v="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/t"/>
    <s v="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/t"/>
    <s v="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/t"/>
    <s v="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/t"/>
    <s v="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/t"/>
    <s v="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/t"/>
    <s v="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/r"/>
    <s v="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/r"/>
    <s v="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/r"/>
    <s v="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/r"/>
    <s v="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/r"/>
    <s v="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/r"/>
    <s v="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/r"/>
    <s v="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/r"/>
    <s v="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/r"/>
    <s v="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/r"/>
    <s v="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/r"/>
    <s v="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/r"/>
    <s v="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/r"/>
    <s v="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/r"/>
    <s v="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/r"/>
    <s v="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/r"/>
    <s v="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/r"/>
    <s v="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/r"/>
    <s v="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/r"/>
    <s v="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/r"/>
    <s v="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/f"/>
    <s v="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/f"/>
    <s v="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/f"/>
    <s v="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/f"/>
    <s v="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/f"/>
    <s v="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/f"/>
    <s v="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/f"/>
    <s v="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/f"/>
    <s v="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/f"/>
    <s v="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/f"/>
    <s v="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/f"/>
    <s v="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/f"/>
    <s v="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/f"/>
    <s v="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/f"/>
    <s v="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/f"/>
    <s v="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/f"/>
    <s v="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/f"/>
    <s v="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/f"/>
    <s v="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/f"/>
    <s v="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/f"/>
    <s v="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/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/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/"/>
    <s v="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/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/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/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/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/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/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/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/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/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/"/>
    <s v="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/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/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/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/"/>
    <s v="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/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/"/>
    <s v="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/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/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/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/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/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/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/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/"/>
    <s v="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/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/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/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/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/"/>
    <s v="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/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/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/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/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/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/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/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/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/"/>
    <s v="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/"/>
    <s v="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/"/>
    <s v="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/"/>
    <s v="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/"/>
    <s v="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/"/>
    <s v="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/"/>
    <s v="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/"/>
    <s v="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/"/>
    <s v="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/"/>
    <s v="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/"/>
    <s v="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/"/>
    <s v="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/"/>
    <s v="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/"/>
    <s v="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/"/>
    <s v="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/"/>
    <s v="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/"/>
    <s v="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/"/>
    <s v="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/"/>
    <s v="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/"/>
    <s v="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/a"/>
    <s v="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/a"/>
    <s v="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/a"/>
    <s v="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/a"/>
    <s v="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/a"/>
    <s v="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/a"/>
    <s v="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/a"/>
    <s v="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/a"/>
    <s v="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/a"/>
    <s v="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/a"/>
    <s v="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/a"/>
    <s v="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/a"/>
    <s v="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/a"/>
    <s v="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/a"/>
    <s v="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/a"/>
    <s v="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/a"/>
    <s v="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/a"/>
    <s v="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/a"/>
    <s v="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/a"/>
    <s v="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/a"/>
    <s v="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/"/>
    <s v="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/"/>
    <s v="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/"/>
    <s v="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/"/>
    <s v="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/"/>
    <s v="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/"/>
    <s v="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/"/>
    <s v="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/"/>
    <s v="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/"/>
    <s v="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/"/>
    <s v="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/"/>
    <s v="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/"/>
    <s v="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/"/>
    <s v="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/"/>
    <s v="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/"/>
    <s v="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/"/>
    <s v="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/"/>
    <s v="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/"/>
    <s v="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/"/>
    <s v="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/"/>
    <s v="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/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/rock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/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/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/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/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/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/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/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/rock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/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/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/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/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/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/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/rock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/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/rock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/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/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/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/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/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/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/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/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/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/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/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/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/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/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/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/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/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/rock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/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/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/rock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/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/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/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/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/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/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/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/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/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/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/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/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/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/pop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/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/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/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/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/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/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/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/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/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/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/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/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/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/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/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/pop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/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/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/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/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/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/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/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/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/pop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/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/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/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/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/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/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/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/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/faith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/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/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/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/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/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/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/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/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/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/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/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/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/faith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/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/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/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/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/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/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/faith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/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/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/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/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/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/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/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/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/faith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/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/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/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/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/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/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/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/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/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/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/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/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/faith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/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/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/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/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/faith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/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/faith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/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/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/faith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/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/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/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/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/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/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/"/>
    <s v="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/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/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/"/>
    <s v="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/"/>
    <s v="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/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/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/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/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/"/>
    <s v="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/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/"/>
    <s v="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/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/"/>
    <s v="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/"/>
    <s v="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/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/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/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/"/>
    <s v="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/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/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/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/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/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/"/>
    <s v="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/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/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/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/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/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/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/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/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/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/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/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/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/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/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/"/>
    <s v="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/"/>
    <s v="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/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/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/"/>
    <s v="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/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/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/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/"/>
    <s v="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/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/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/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/"/>
    <s v="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/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/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/"/>
    <s v="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/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/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/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/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/"/>
    <s v="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/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/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/"/>
    <s v="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/"/>
    <s v="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/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/"/>
    <s v="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/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/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/"/>
    <s v="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/"/>
    <s v="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/"/>
    <s v="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/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/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/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/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/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/rock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/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/rock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/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/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/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/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/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/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/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/rock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/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/rock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/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/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/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/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/rock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/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/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/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/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/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/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/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/rock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/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/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/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/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/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/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/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/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/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/rock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/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/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/mobile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/mobile"/>
    <s v="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/mobile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/mobile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/mobile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/mobile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/mobile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/mobile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/mobile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/mobile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/mobile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/mobile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/mobile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/mobile"/>
    <s v="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/mobile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/mobile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/mobile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/mobile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/mobile"/>
    <s v="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/mobile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/indie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/indie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/indie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/indie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/indie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/indie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/indie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/indie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/indie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/indie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/indie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/indie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/indie"/>
    <s v="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/indie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/indie"/>
    <s v="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/indie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/indie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/indie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/indie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/indie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/g"/>
    <s v="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/g"/>
    <s v="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/g"/>
    <s v="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/g"/>
    <s v="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/g"/>
    <s v="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/g"/>
    <s v="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/g"/>
    <s v="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/g"/>
    <s v="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/g"/>
    <s v="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/g"/>
    <s v="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/g"/>
    <s v="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/g"/>
    <s v="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/g"/>
    <s v="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/g"/>
    <s v="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/g"/>
    <s v="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/g"/>
    <s v="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/g"/>
    <s v="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/g"/>
    <s v="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/g"/>
    <s v="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/g"/>
    <s v="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/indie"/>
    <s v="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/indie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/indie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/indie"/>
    <s v="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/indie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/indie"/>
    <s v="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/indie"/>
    <s v="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/indie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/indie"/>
    <s v="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/indie"/>
    <s v="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/indie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/indie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/indie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/indie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/indie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/indie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/indie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/indie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/indie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/indie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/h"/>
    <s v="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/h"/>
    <s v="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/h"/>
    <s v="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/h"/>
    <s v="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/h"/>
    <s v="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/h"/>
    <s v="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/h"/>
    <s v="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/h"/>
    <s v="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/h"/>
    <s v="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/h"/>
    <s v="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/h"/>
    <s v="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/h"/>
    <s v="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/h"/>
    <s v="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/h"/>
    <s v="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/h"/>
    <s v="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/h"/>
    <s v="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/h"/>
    <s v="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/h"/>
    <s v="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/h"/>
    <s v="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/h"/>
    <s v="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/h"/>
    <s v="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/h"/>
    <s v="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/h"/>
    <s v="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/h"/>
    <s v="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/h"/>
    <s v="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/h"/>
    <s v="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/h"/>
    <s v="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/h"/>
    <s v="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/h"/>
    <s v="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/h"/>
    <s v="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/h"/>
    <s v="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/h"/>
    <s v="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/h"/>
    <s v="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/h"/>
    <s v="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/h"/>
    <s v="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/h"/>
    <s v="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/h"/>
    <s v="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/h"/>
    <s v="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/h"/>
    <s v="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/h"/>
    <s v="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/"/>
    <s v="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/"/>
    <s v="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/"/>
    <s v="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/"/>
    <s v="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/"/>
    <s v="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/"/>
    <s v="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/"/>
    <s v="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/"/>
    <s v="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/"/>
    <s v="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/"/>
    <s v="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/"/>
    <s v="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/"/>
    <s v="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/"/>
    <s v="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/"/>
    <s v="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/"/>
    <s v="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/"/>
    <s v="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/"/>
    <s v="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/"/>
    <s v="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/"/>
    <s v="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/"/>
    <s v="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/h"/>
    <s v="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/h"/>
    <s v="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/h"/>
    <s v="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/h"/>
    <s v="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/h"/>
    <s v="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/h"/>
    <s v="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/h"/>
    <s v="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/h"/>
    <s v="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/h"/>
    <s v="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/h"/>
    <s v="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/h"/>
    <s v="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/h"/>
    <s v="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/h"/>
    <s v="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/h"/>
    <s v="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/h"/>
    <s v="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/h"/>
    <s v="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/h"/>
    <s v="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/h"/>
    <s v="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/h"/>
    <s v="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/h"/>
    <s v="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/h"/>
    <s v="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/h"/>
    <s v="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/h"/>
    <s v="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/h"/>
    <s v="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/h"/>
    <s v="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/h"/>
    <s v="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/h"/>
    <s v="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/h"/>
    <s v="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/h"/>
    <s v="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/h"/>
    <s v="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/h"/>
    <s v="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/h"/>
    <s v="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/h"/>
    <s v="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/h"/>
    <s v="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/h"/>
    <s v="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/h"/>
    <s v="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/h"/>
    <s v="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/h"/>
    <s v="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/h"/>
    <s v="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/h"/>
    <s v="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/h"/>
    <s v="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/h"/>
    <s v="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/h"/>
    <s v="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/h"/>
    <s v="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/h"/>
    <s v="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/h"/>
    <s v="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/h"/>
    <s v="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/h"/>
    <s v="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/h"/>
    <s v="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/h"/>
    <s v="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/h"/>
    <s v="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/h"/>
    <s v="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/h"/>
    <s v="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/h"/>
    <s v="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/h"/>
    <s v="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/h"/>
    <s v="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/h"/>
    <s v="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/h"/>
    <s v="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/h"/>
    <s v="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/h"/>
    <s v="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/h"/>
    <s v="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/h"/>
    <s v="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/h"/>
    <s v="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/h"/>
    <s v="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/h"/>
    <s v="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/h"/>
    <s v="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/h"/>
    <s v="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/h"/>
    <s v="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/h"/>
    <s v="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/h"/>
    <s v="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/h"/>
    <s v="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/h"/>
    <s v="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/h"/>
    <s v="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/h"/>
    <s v="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/h"/>
    <s v="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/h"/>
    <s v="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/h"/>
    <s v="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/h"/>
    <s v="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/h"/>
    <s v="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/h"/>
    <s v="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/indie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/indie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/indie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/indie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/indie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/indie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/indie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/indie"/>
    <s v="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/indie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/indie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/indie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/indie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/indie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/indie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/indie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/indie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/indie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/indie"/>
    <s v="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/indie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/indie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/indie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/indie"/>
    <s v="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/indie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/indie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/indie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/indie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/indie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/indie"/>
    <s v="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/indie"/>
    <s v="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/indie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/indie"/>
    <s v="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/indie"/>
    <s v="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/indie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/indie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/indie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/indie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/indie"/>
    <s v="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/indie"/>
    <s v="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/indie"/>
    <s v="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/indie"/>
    <s v="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/video"/>
    <s v="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/video"/>
    <s v="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/video"/>
    <s v="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/video"/>
    <s v="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/video"/>
    <s v="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/video"/>
    <s v="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/video"/>
    <s v="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/video"/>
    <s v="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/video"/>
    <s v="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/video"/>
    <s v="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/video"/>
    <s v="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/video"/>
    <s v="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/video"/>
    <s v="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/video"/>
    <s v="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/video"/>
    <s v="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/video"/>
    <s v="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/video"/>
    <s v="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/video"/>
    <s v="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/video"/>
    <s v="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/video"/>
    <s v="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/video"/>
    <s v="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/video"/>
    <s v="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/video"/>
    <s v="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/video"/>
    <s v="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/video"/>
    <s v="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/video"/>
    <s v="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/video"/>
    <s v="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/video"/>
    <s v="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/video"/>
    <s v="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/video"/>
    <s v="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/video"/>
    <s v="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/video"/>
    <s v="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/video"/>
    <s v="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/video"/>
    <s v="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/video"/>
    <s v="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/video"/>
    <s v="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/video"/>
    <s v="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/video"/>
    <s v="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/video"/>
    <s v="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/video"/>
    <s v="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/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/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/rock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/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/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/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/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/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/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/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/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/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/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/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/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/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/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/rock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/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/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/tablet"/>
    <s v="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/tablet"/>
    <s v="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/tablet"/>
    <s v="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/tablet"/>
    <s v="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/tablet"/>
    <s v="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/tablet"/>
    <s v="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/tablet"/>
    <s v="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/tablet"/>
    <s v="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/tablet"/>
    <s v="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/tablet"/>
    <s v="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/tablet"/>
    <s v="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/tablet"/>
    <s v="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/tablet"/>
    <s v="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/tablet"/>
    <s v="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/tablet"/>
    <s v="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/tablet"/>
    <s v="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/tablet"/>
    <s v="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/tablet"/>
    <s v="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/tablet"/>
    <s v="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/tablet"/>
    <s v="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/electr"/>
    <s v="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/electr"/>
    <s v="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/electr"/>
    <s v="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/electr"/>
    <s v="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/electr"/>
    <s v="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/electr"/>
    <s v="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/electr"/>
    <s v="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/electr"/>
    <s v="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/electr"/>
    <s v="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/electr"/>
    <s v="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/electr"/>
    <s v="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/electr"/>
    <s v="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/electr"/>
    <s v="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/electr"/>
    <s v="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/electr"/>
    <s v="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/electr"/>
    <s v="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/electr"/>
    <s v="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/electr"/>
    <s v="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/electr"/>
    <s v="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/electr"/>
    <s v="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/tablet"/>
    <s v="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/tablet"/>
    <s v="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/tablet"/>
    <s v="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/tablet"/>
    <s v="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/tablet"/>
    <s v="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/tablet"/>
    <s v="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/tablet"/>
    <s v="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/tablet"/>
    <s v="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/tablet"/>
    <s v="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/tablet"/>
    <s v="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/tablet"/>
    <s v="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/tablet"/>
    <s v="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/tablet"/>
    <s v="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/tablet"/>
    <s v="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/tablet"/>
    <s v="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/tablet"/>
    <s v="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/tablet"/>
    <s v="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/tablet"/>
    <s v="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/tablet"/>
    <s v="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/tablet"/>
    <s v="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/tablet"/>
    <s v="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/tablet"/>
    <s v="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/tablet"/>
    <s v="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/tablet"/>
    <s v="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/tablet"/>
    <s v="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/tablet"/>
    <s v="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/tablet"/>
    <s v="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/tablet"/>
    <s v="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/tablet"/>
    <s v="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/tablet"/>
    <s v="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/tablet"/>
    <s v="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/tablet"/>
    <s v="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/tablet"/>
    <s v="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/tablet"/>
    <s v="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/tablet"/>
    <s v="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/tablet"/>
    <s v="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/tablet"/>
    <s v="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/tablet"/>
    <s v="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/tablet"/>
    <s v="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/tablet"/>
    <s v="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/tablet"/>
    <s v="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/tablet"/>
    <s v="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/tablet"/>
    <s v="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/tablet"/>
    <s v="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/tablet"/>
    <s v="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/tablet"/>
    <s v="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/tablet"/>
    <s v="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/tablet"/>
    <s v="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/tablet"/>
    <s v="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/tablet"/>
    <s v="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/tablet"/>
    <s v="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/tablet"/>
    <s v="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/tablet"/>
    <s v="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/tablet"/>
    <s v="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/tablet"/>
    <s v="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/tablet"/>
    <s v="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/tablet"/>
    <s v="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/tablet"/>
    <s v="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/tablet"/>
    <s v="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/tablet"/>
    <s v="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/rock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/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/rock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/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/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/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/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/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/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/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/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/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/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/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/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/rock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/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/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/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/rock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/indie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/indie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/indie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/indie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/indie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/indie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/indie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/indie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/indie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/indie"/>
    <s v="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/indie"/>
    <s v="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/indie"/>
    <s v="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/indie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/indie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/indie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/indie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/indie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/indie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/indie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/indie"/>
    <s v="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/small b"/>
    <s v="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/small b"/>
    <s v="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/small b"/>
    <s v="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/small b"/>
    <s v="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/small b"/>
    <s v="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/small b"/>
    <s v="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/small b"/>
    <s v="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/small b"/>
    <s v="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/small b"/>
    <s v="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/small b"/>
    <s v="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/small b"/>
    <s v="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/small b"/>
    <s v="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/small b"/>
    <s v="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/small b"/>
    <s v="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/small b"/>
    <s v="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/small b"/>
    <s v="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/small b"/>
    <s v="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/small b"/>
    <s v="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/small b"/>
    <s v="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/small b"/>
    <s v="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/w"/>
    <s v="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/w"/>
    <s v="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/w"/>
    <s v="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/w"/>
    <s v="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/w"/>
    <s v="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/w"/>
    <s v="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/w"/>
    <s v="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/w"/>
    <s v="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/w"/>
    <s v="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/w"/>
    <s v="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/w"/>
    <s v="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/w"/>
    <s v="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/w"/>
    <s v="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/w"/>
    <s v="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/w"/>
    <s v="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/w"/>
    <s v="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/w"/>
    <s v="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/w"/>
    <s v="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/w"/>
    <s v="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/w"/>
    <s v="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/w"/>
    <s v="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/w"/>
    <s v="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/w"/>
    <s v="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/w"/>
    <s v="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/w"/>
    <s v="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/w"/>
    <s v="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/w"/>
    <s v="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/w"/>
    <s v="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/w"/>
    <s v="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/w"/>
    <s v="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/w"/>
    <s v="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/w"/>
    <s v="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/w"/>
    <s v="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/w"/>
    <s v="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/w"/>
    <s v="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/w"/>
    <s v="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/w"/>
    <s v="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/w"/>
    <s v="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/w"/>
    <s v="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/w"/>
    <s v="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/w"/>
    <s v="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/w"/>
    <s v="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/w"/>
    <s v="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/w"/>
    <s v="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/w"/>
    <s v="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/w"/>
    <s v="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/w"/>
    <s v="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/w"/>
    <s v="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/w"/>
    <s v="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/w"/>
    <s v="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/w"/>
    <s v="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/w"/>
    <s v="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/w"/>
    <s v="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/w"/>
    <s v="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/w"/>
    <s v="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/w"/>
    <s v="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/w"/>
    <s v="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/w"/>
    <s v="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/w"/>
    <s v="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/w"/>
    <s v="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/food tr"/>
    <s v="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/food tr"/>
    <s v="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/food tr"/>
    <s v="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/food tr"/>
    <s v="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/food tr"/>
    <s v="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/food tr"/>
    <s v="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/food tr"/>
    <s v="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/food tr"/>
    <s v="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/food tr"/>
    <s v="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/food tr"/>
    <s v="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/food tr"/>
    <s v="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/food tr"/>
    <s v="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/food tr"/>
    <s v="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/food tr"/>
    <s v="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/food tr"/>
    <s v="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/food tr"/>
    <s v="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/food tr"/>
    <s v="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/food tr"/>
    <s v="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/food tr"/>
    <s v="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/food tr"/>
    <s v="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/food tr"/>
    <s v="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/food tr"/>
    <s v="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/food tr"/>
    <s v="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/food tr"/>
    <s v="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/food tr"/>
    <s v="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/food tr"/>
    <s v="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/food tr"/>
    <s v="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/food tr"/>
    <s v="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/food tr"/>
    <s v="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/food tr"/>
    <s v="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/food tr"/>
    <s v="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/food tr"/>
    <s v="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/food tr"/>
    <s v="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/food tr"/>
    <s v="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/food tr"/>
    <s v="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/food tr"/>
    <s v="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/food tr"/>
    <s v="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/food tr"/>
    <s v="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/food tr"/>
    <s v="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/food tr"/>
    <s v="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/small b"/>
    <s v="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/small b"/>
    <s v="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/small b"/>
    <s v="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/small b"/>
    <s v="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/small b"/>
    <s v="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/small b"/>
    <s v="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/small b"/>
    <s v="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/small b"/>
    <s v="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/small b"/>
    <s v="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/small b"/>
    <s v="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/small b"/>
    <s v="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/small b"/>
    <s v="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/small b"/>
    <s v="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/small b"/>
    <s v="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/small b"/>
    <s v="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/small b"/>
    <s v="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/small b"/>
    <s v="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/small b"/>
    <s v="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/small b"/>
    <s v="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/small b"/>
    <s v="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/indie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/indie"/>
    <s v="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/indie"/>
    <s v="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/indie"/>
    <s v="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/indie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/indie"/>
    <s v="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/indie"/>
    <s v="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/indie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/indie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/indie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/indie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/indie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/indie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/indie"/>
    <s v="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/indie"/>
    <s v="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/indie"/>
    <s v="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/indie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/indie"/>
    <s v="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/indie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/indie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/indie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/indie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/indie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/indie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/indie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/indie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/indie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/indie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/indie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/indie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/indie"/>
    <s v="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/indie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/indie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/indie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/indie"/>
    <s v="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/indie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/indie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/indie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/indie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/indie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/restaur"/>
    <s v="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/restaur"/>
    <s v="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/restaur"/>
    <s v="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/restaur"/>
    <s v="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/restaur"/>
    <s v="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/restaur"/>
    <s v="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/restaur"/>
    <s v="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/restaur"/>
    <s v="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/restaur"/>
    <s v="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/restaur"/>
    <s v="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/restaur"/>
    <s v="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/restaur"/>
    <s v="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/restaur"/>
    <s v="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/restaur"/>
    <s v="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/restaur"/>
    <s v="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/restaur"/>
    <s v="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/restaur"/>
    <s v="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/restaur"/>
    <s v="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/restaur"/>
    <s v="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/restaur"/>
    <s v="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/classi"/>
    <s v="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/classi"/>
    <s v="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/classi"/>
    <s v="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/classi"/>
    <s v="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/classi"/>
    <s v="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/classi"/>
    <s v="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/classi"/>
    <s v="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/classi"/>
    <s v="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/classi"/>
    <s v="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/classi"/>
    <s v="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/classi"/>
    <s v="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/classi"/>
    <s v="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/classi"/>
    <s v="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/classi"/>
    <s v="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/classi"/>
    <s v="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/classi"/>
    <s v="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/classi"/>
    <s v="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/classi"/>
    <s v="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/classi"/>
    <s v="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/classi"/>
    <s v="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/classi"/>
    <s v="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/classi"/>
    <s v="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/classi"/>
    <s v="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/classi"/>
    <s v="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/classi"/>
    <s v="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/classi"/>
    <s v="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/classi"/>
    <s v="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/classi"/>
    <s v="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/classi"/>
    <s v="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/classi"/>
    <s v="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/classi"/>
    <s v="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/classi"/>
    <s v="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/classi"/>
    <s v="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/classi"/>
    <s v="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/classi"/>
    <s v="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/classi"/>
    <s v="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/classi"/>
    <s v="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/classi"/>
    <s v="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/classi"/>
    <s v="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/classi"/>
    <s v="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/food tr"/>
    <s v="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/food tr"/>
    <s v="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/food tr"/>
    <s v="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/food tr"/>
    <s v="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/food tr"/>
    <s v="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/food tr"/>
    <s v="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/food tr"/>
    <s v="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/food tr"/>
    <s v="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/food tr"/>
    <s v="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/food tr"/>
    <s v="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/food tr"/>
    <s v="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/food tr"/>
    <s v="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/food tr"/>
    <s v="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/food tr"/>
    <s v="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/food tr"/>
    <s v="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/food tr"/>
    <s v="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/food tr"/>
    <s v="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/food tr"/>
    <s v="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/food tr"/>
    <s v="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/food tr"/>
    <s v="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/food tr"/>
    <s v="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/food tr"/>
    <s v="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/food tr"/>
    <s v="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/food tr"/>
    <s v="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/food tr"/>
    <s v="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/food tr"/>
    <s v="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/food tr"/>
    <s v="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/food tr"/>
    <s v="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/food tr"/>
    <s v="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/food tr"/>
    <s v="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/food tr"/>
    <s v="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/food tr"/>
    <s v="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/food tr"/>
    <s v="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/food tr"/>
    <s v="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/food tr"/>
    <s v="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/food tr"/>
    <s v="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/food tr"/>
    <s v="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/food tr"/>
    <s v="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/food tr"/>
    <s v="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/food tr"/>
    <s v="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/s"/>
    <s v="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/s"/>
    <s v="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/s"/>
    <s v="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/s"/>
    <s v="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/s"/>
    <s v="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/s"/>
    <s v="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/s"/>
    <s v="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/s"/>
    <s v="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/s"/>
    <s v="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/s"/>
    <s v="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/s"/>
    <s v="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/s"/>
    <s v="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/s"/>
    <s v="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/s"/>
    <s v="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/s"/>
    <s v="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/s"/>
    <s v="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/s"/>
    <s v="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/s"/>
    <s v="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/s"/>
    <s v="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/s"/>
    <s v="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/s"/>
    <s v="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/s"/>
    <s v="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/s"/>
    <s v="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/s"/>
    <s v="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/s"/>
    <s v="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/s"/>
    <s v="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/s"/>
    <s v="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/s"/>
    <s v="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/s"/>
    <s v="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/s"/>
    <s v="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/s"/>
    <s v="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/s"/>
    <s v="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/s"/>
    <s v="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/s"/>
    <s v="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/s"/>
    <s v="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/s"/>
    <s v="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/s"/>
    <s v="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/s"/>
    <s v="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/s"/>
    <s v="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/s"/>
    <s v="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/s"/>
    <s v="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/s"/>
    <s v="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/s"/>
    <s v="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/s"/>
    <s v="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/s"/>
    <s v="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/s"/>
    <s v="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/s"/>
    <s v="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/s"/>
    <s v="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/s"/>
    <s v="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/s"/>
    <s v="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/s"/>
    <s v="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/s"/>
    <s v="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/s"/>
    <s v="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/s"/>
    <s v="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/s"/>
    <s v="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/s"/>
    <s v="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/s"/>
    <s v="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/s"/>
    <s v="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/s"/>
    <s v="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/s"/>
    <s v="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/m"/>
    <s v="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/m"/>
    <s v="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/m"/>
    <s v="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/m"/>
    <s v="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/m"/>
    <s v="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/m"/>
    <s v="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/m"/>
    <s v="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/m"/>
    <s v="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/m"/>
    <s v="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/m"/>
    <s v="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/m"/>
    <s v="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/m"/>
    <s v="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/m"/>
    <s v="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/m"/>
    <s v="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/m"/>
    <s v="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/m"/>
    <s v="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/m"/>
    <s v="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/m"/>
    <s v="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/m"/>
    <s v="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/m"/>
    <s v="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/food tr"/>
    <s v="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/food tr"/>
    <s v="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/food tr"/>
    <s v="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/food tr"/>
    <s v="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/food tr"/>
    <s v="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/food tr"/>
    <s v="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/food tr"/>
    <s v="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/food tr"/>
    <s v="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/food tr"/>
    <s v="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/food tr"/>
    <s v="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/food tr"/>
    <s v="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/food tr"/>
    <s v="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/food tr"/>
    <s v="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/food tr"/>
    <s v="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/food tr"/>
    <s v="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/food tr"/>
    <s v="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/food tr"/>
    <s v="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/food tr"/>
    <s v="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/food tr"/>
    <s v="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/food tr"/>
    <s v="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/spac"/>
    <s v="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/spac"/>
    <s v="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/spac"/>
    <s v="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/spac"/>
    <s v="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/spac"/>
    <s v="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/spac"/>
    <s v="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/spac"/>
    <s v="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/spac"/>
    <s v="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/spac"/>
    <s v="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/spac"/>
    <s v="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/spac"/>
    <s v="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/spac"/>
    <s v="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/spac"/>
    <s v="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/spac"/>
    <s v="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/spac"/>
    <s v="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/spac"/>
    <s v="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/spac"/>
    <s v="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/spac"/>
    <s v="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/spac"/>
    <s v="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/spac"/>
    <s v="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/h"/>
    <s v="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/h"/>
    <s v="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/h"/>
    <s v="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/h"/>
    <s v="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/h"/>
    <s v="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/h"/>
    <s v="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/h"/>
    <s v="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/h"/>
    <s v="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/h"/>
    <s v="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/h"/>
    <s v="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/h"/>
    <s v="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/h"/>
    <s v="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/h"/>
    <s v="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/h"/>
    <s v="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/h"/>
    <s v="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/h"/>
    <s v="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/h"/>
    <s v="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/h"/>
    <s v="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/h"/>
    <s v="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/h"/>
    <s v="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/c"/>
    <s v="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/c"/>
    <s v="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/c"/>
    <s v="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/c"/>
    <s v="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/c"/>
    <s v="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/c"/>
    <s v="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/c"/>
    <s v="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/c"/>
    <s v="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/c"/>
    <s v="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/c"/>
    <s v="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/c"/>
    <s v="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/c"/>
    <s v="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/c"/>
    <s v="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/c"/>
    <s v="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/c"/>
    <s v="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/c"/>
    <s v="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/c"/>
    <s v="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/c"/>
    <s v="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/c"/>
    <s v="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/c"/>
    <s v="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/c"/>
    <s v="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/c"/>
    <s v="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/c"/>
    <s v="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/c"/>
    <s v="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/c"/>
    <s v="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/c"/>
    <s v="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/c"/>
    <s v="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/c"/>
    <s v="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/c"/>
    <s v="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/c"/>
    <s v="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/c"/>
    <s v="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/c"/>
    <s v="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/c"/>
    <s v="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/c"/>
    <s v="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/c"/>
    <s v="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/c"/>
    <s v="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/c"/>
    <s v="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/c"/>
    <s v="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/c"/>
    <s v="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/c"/>
    <s v="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/play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/play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/play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/play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/play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/play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/play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/play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/play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/play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/play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/play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/play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/play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/play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/play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/play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/play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/play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/play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/play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/play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/play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/play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/play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/play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/play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/play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/play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/play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/play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/play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/play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/play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/play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/play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/play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/play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/play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/play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/play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/play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/play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/play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/play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/play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/play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/play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/play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/play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/play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/play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/play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/play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/play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/play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/play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/play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/play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/play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/play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/play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/play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/play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/play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/play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/play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/play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/play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/play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/play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/play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/play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/play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/play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/play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/play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/play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/play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/play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/play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/play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/play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/play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/play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/play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/play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/play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/play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/play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/play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/play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/play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/play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/play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/play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/play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/play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/play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/play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/play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/play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/play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/play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/play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/play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/play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/play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/play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/play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/play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/play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/play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/play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/play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/play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/play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/play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/play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/play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/play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/play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/play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/play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/play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/play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/play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/play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/play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/play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/play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/play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/play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/play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/play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/play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/play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/play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/play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/play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/musi"/>
    <s v="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/musi"/>
    <s v="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/musi"/>
    <s v="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/musi"/>
    <s v="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/musi"/>
    <s v="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/musi"/>
    <s v="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/musi"/>
    <s v="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/musi"/>
    <s v="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/musi"/>
    <s v="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/musi"/>
    <s v="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/musi"/>
    <s v="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/musi"/>
    <s v="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/musi"/>
    <s v="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/musi"/>
    <s v="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/musi"/>
    <s v="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/musi"/>
    <s v="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/musi"/>
    <s v="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/musi"/>
    <s v="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/musi"/>
    <s v="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/musi"/>
    <s v="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/spac"/>
    <s v="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/spac"/>
    <s v="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/spac"/>
    <s v="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/spac"/>
    <s v="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/spac"/>
    <s v="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/spac"/>
    <s v="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/spac"/>
    <s v="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/spac"/>
    <s v="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/spac"/>
    <s v="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/spac"/>
    <s v="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/spac"/>
    <s v="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/spac"/>
    <s v="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/spac"/>
    <s v="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/spac"/>
    <s v="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/spac"/>
    <s v="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/spac"/>
    <s v="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/spac"/>
    <s v="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/spac"/>
    <s v="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/spac"/>
    <s v="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/spac"/>
    <s v="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/play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/play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/play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/play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/play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/play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/play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/play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/play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/play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/play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/play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/play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/play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/play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/play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/play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/play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/play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/play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/spac"/>
    <s v="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/spac"/>
    <s v="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/spac"/>
    <s v="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/spac"/>
    <s v="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/spac"/>
    <s v="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/spac"/>
    <s v="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/spac"/>
    <s v="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/spac"/>
    <s v="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/spac"/>
    <s v="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/spac"/>
    <s v="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/spac"/>
    <s v="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/spac"/>
    <s v="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/spac"/>
    <s v="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/spac"/>
    <s v="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/spac"/>
    <s v="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/spac"/>
    <s v="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/spac"/>
    <s v="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/spac"/>
    <s v="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/spac"/>
    <s v="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/spac"/>
    <s v="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/spac"/>
    <s v="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/spac"/>
    <s v="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/spac"/>
    <s v="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/spac"/>
    <s v="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/spac"/>
    <s v="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/spac"/>
    <s v="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/spac"/>
    <s v="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/spac"/>
    <s v="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/spac"/>
    <s v="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/spac"/>
    <s v="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/spac"/>
    <s v="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/spac"/>
    <s v="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/spac"/>
    <s v="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/spac"/>
    <s v="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/spac"/>
    <s v="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/spac"/>
    <s v="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/spac"/>
    <s v="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/spac"/>
    <s v="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/spac"/>
    <s v="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/spac"/>
    <s v="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/spac"/>
    <s v="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/spac"/>
    <s v="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/spac"/>
    <s v="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/spac"/>
    <s v="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/spac"/>
    <s v="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/spac"/>
    <s v="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/spac"/>
    <s v="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/spac"/>
    <s v="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/spac"/>
    <s v="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/spac"/>
    <s v="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/spac"/>
    <s v="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/spac"/>
    <s v="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/spac"/>
    <s v="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/spac"/>
    <s v="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/spac"/>
    <s v="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/spac"/>
    <s v="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/spac"/>
    <s v="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/spac"/>
    <s v="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/spac"/>
    <s v="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/spac"/>
    <s v="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/spac"/>
    <s v="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/spac"/>
    <s v="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/spac"/>
    <s v="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/spac"/>
    <s v="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/spac"/>
    <s v="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/spac"/>
    <s v="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/spac"/>
    <s v="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/spac"/>
    <s v="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/spac"/>
    <s v="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/spac"/>
    <s v="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/spac"/>
    <s v="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/spac"/>
    <s v="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/spac"/>
    <s v="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/spac"/>
    <s v="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/spac"/>
    <s v="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/spac"/>
    <s v="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/spac"/>
    <s v="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/spac"/>
    <s v="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/spac"/>
    <s v="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/spac"/>
    <s v="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/spac"/>
    <s v="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/spac"/>
    <s v="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/spac"/>
    <s v="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/spac"/>
    <s v="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/spac"/>
    <s v="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/spac"/>
    <s v="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/spac"/>
    <s v="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/spac"/>
    <s v="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/spac"/>
    <s v="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/spac"/>
    <s v="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/spac"/>
    <s v="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/spac"/>
    <s v="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/spac"/>
    <s v="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/spac"/>
    <s v="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/spac"/>
    <s v="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/spac"/>
    <s v="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/spac"/>
    <s v="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/spac"/>
    <s v="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/spac"/>
    <s v="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/spac"/>
    <s v="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/spac"/>
    <s v="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/spac"/>
    <s v="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/spac"/>
    <s v="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/spac"/>
    <s v="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/spac"/>
    <s v="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/spac"/>
    <s v="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/spac"/>
    <s v="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/spac"/>
    <s v="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/spac"/>
    <s v="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/spac"/>
    <s v="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/spac"/>
    <s v="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/spac"/>
    <s v="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/spac"/>
    <s v="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/spac"/>
    <s v="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/spac"/>
    <s v="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/spac"/>
    <s v="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/spac"/>
    <s v="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/spac"/>
    <s v="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/spac"/>
    <s v="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/spac"/>
    <s v="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/spac"/>
    <s v="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/spac"/>
    <s v="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/spac"/>
    <s v="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/spac"/>
    <s v="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/spac"/>
    <s v="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/spac"/>
    <s v="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/spac"/>
    <s v="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/spac"/>
    <s v="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/spac"/>
    <s v="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/spac"/>
    <s v="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/spac"/>
    <s v="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/spac"/>
    <s v="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/spac"/>
    <s v="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/spac"/>
    <s v="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/spac"/>
    <s v="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/spac"/>
    <s v="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/spac"/>
    <s v="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/spac"/>
    <s v="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/spac"/>
    <s v="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/spac"/>
    <s v="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/spac"/>
    <s v="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/spac"/>
    <s v="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/spac"/>
    <s v="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/spac"/>
    <s v="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/spac"/>
    <s v="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/spac"/>
    <s v="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/spac"/>
    <s v="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/play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/play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/play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/play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/play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/play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/play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/play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/play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/play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/play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/play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/play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/play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/play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/play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/play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/play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/play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/play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/play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/play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/play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/play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/play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/play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/play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/play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/play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/play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/play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/play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/play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/play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/play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/play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/play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/play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/play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/play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/play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/play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/play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/play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/play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/play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/play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/play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/play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/play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/play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/play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/play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/play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/play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/play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/play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/play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/play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/play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/musi"/>
    <s v="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/musi"/>
    <s v="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/musi"/>
    <s v="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/musi"/>
    <s v="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/musi"/>
    <s v="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/musi"/>
    <s v="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/musi"/>
    <s v="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/musi"/>
    <s v="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/musi"/>
    <s v="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/musi"/>
    <s v="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/musi"/>
    <s v="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/musi"/>
    <s v="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/musi"/>
    <s v="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/musi"/>
    <s v="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/musi"/>
    <s v="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/musi"/>
    <s v="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/musi"/>
    <s v="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/musi"/>
    <s v="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/musi"/>
    <s v="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/musi"/>
    <s v="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/play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/play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/play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/play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/play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/play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/play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/play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/play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/play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/play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/play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/play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/play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/play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/play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/play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/play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/play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/play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/play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/play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/play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/play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/play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/play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/play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/play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/play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/play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/play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/play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/play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/play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/play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/play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/play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/play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/play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/play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/play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/play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/play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/play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/play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/play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/play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/play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/play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/play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/play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/play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/play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/play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/play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/play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/play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/play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/play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/play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/play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/play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/play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/play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/play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/play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/play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/play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/play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/play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/play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/play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/play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/play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/play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/play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/play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/play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/play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/play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/play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/play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/play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/play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/play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/play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/play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/play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/play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/play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/play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/play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/play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/play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/play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/play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/play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/play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/play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/play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/play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/play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/play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/play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/play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/play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/play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/play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/play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/play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/play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/play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/play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/play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/play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/play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/play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/play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/play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/play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/play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/play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/play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/play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/play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/play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/play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/play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/play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/play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/play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/play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/play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/play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/play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/play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/play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/play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/play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/play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/play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/play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/play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/play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/play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/play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/play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/play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/play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/play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/play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/play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/play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/play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/play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/play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/play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/play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/play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/play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/play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/play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/play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/play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/play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/play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/play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/play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/play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/play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/play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/play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/play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/play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/play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/play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/play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/play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/play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/play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/play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/play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/play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/play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/play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/play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/play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/play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/play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/play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/play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/play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/play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/play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/play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/play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/play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/play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/play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/play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/play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/play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/play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/play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/play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/play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/play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/play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/play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/play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/play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/play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/play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/play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/play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/play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/play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/play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/play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/play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/play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/play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/play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/play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/play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/play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/play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/play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/play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/play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/play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/play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/play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/play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/play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/play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/play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/play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/play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/play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/play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/play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/play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/play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/play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/play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/play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/play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/play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/play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/play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/play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/play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/play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/play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/play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/play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/play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/play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/play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/play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/play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/play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/play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/play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/play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/play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/play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/play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/play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/play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/play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/play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/play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/play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/play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/play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/play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/play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/play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/play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/play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/play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/play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/play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/play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/play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/play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/play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/play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/play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/play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/play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/play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/play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/play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/play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/play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/play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/play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/play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/play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/play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/play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/play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/play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/play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/play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/play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/play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/play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/play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/play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/play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/play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/play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/play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/play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/play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/play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/play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/play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/play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/play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/play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/play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/play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/play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/play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/play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/play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/play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/play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/play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/play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/play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/play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/play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/play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/play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/play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/play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/play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/play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/play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/play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/play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/play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/play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/play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/play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/play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/play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/play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/play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/play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/play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/play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/play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/play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/play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/play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/play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/play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/play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/play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/play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/play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/play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/play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/play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/play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/play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/play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/play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/play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/play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/play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/play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/play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/play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/play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/play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/play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/play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/play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/play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/play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/play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/play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/play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/play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/play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/play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/play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/play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/play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/play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/play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/play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/play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/play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/play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/play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/play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/play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/play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/play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/play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/play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/play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/play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/play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/play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/play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/play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/play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/play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/play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/play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/musi"/>
    <s v="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/musi"/>
    <s v="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/musi"/>
    <s v="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/musi"/>
    <s v="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/musi"/>
    <s v="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/musi"/>
    <s v="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/musi"/>
    <s v="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/musi"/>
    <s v="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/musi"/>
    <s v="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/musi"/>
    <s v="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/musi"/>
    <s v="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/musi"/>
    <s v="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/musi"/>
    <s v="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/musi"/>
    <s v="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/musi"/>
    <s v="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/musi"/>
    <s v="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/musi"/>
    <s v="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/musi"/>
    <s v="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/musi"/>
    <s v="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/musi"/>
    <s v="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/play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/play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/play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/play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/play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/play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/play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/play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/play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/play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/play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/play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/play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/play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/play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/play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/play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/play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/play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/play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/play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/play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/play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/play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/play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/play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/play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/play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/play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/play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/play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/play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/play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/play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/play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/play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/play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/play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/play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/play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/play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/play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/play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/play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/play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/play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/play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/play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/play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/play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/play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/play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/play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/play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/play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/play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/play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/play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/play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/play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/play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/play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/play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/play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/play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/play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/play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/play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/play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/play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/play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/play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/play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/play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/play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/play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/play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/play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/play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/play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/play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/play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/play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/play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/play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/play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/play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/play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/play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/play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/play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/play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/play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/play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/play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/play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/play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/play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/play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/play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/musi"/>
    <s v="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/musi"/>
    <s v="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/musi"/>
    <s v="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/musi"/>
    <s v="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/musi"/>
    <s v="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/musi"/>
    <s v="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/musi"/>
    <s v="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/musi"/>
    <s v="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/musi"/>
    <s v="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/musi"/>
    <s v="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/musi"/>
    <s v="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/musi"/>
    <s v="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/musi"/>
    <s v="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/musi"/>
    <s v="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/musi"/>
    <s v="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/musi"/>
    <s v="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/musi"/>
    <s v="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/musi"/>
    <s v="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/musi"/>
    <s v="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/musi"/>
    <s v="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/musi"/>
    <s v="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/musi"/>
    <s v="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/musi"/>
    <s v="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/musi"/>
    <s v="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/musi"/>
    <s v="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/musi"/>
    <s v="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/musi"/>
    <s v="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/musi"/>
    <s v="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/musi"/>
    <s v="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/musi"/>
    <s v="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/musi"/>
    <s v="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/musi"/>
    <s v="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/musi"/>
    <s v="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/musi"/>
    <s v="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/musi"/>
    <s v="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/musi"/>
    <s v="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/musi"/>
    <s v="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/musi"/>
    <s v="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/musi"/>
    <s v="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/musi"/>
    <s v="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/musi"/>
    <s v="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/musi"/>
    <s v="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/musi"/>
    <s v="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/musi"/>
    <s v="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/musi"/>
    <s v="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/musi"/>
    <s v="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/musi"/>
    <s v="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/musi"/>
    <s v="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/musi"/>
    <s v="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/musi"/>
    <s v="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/musi"/>
    <s v="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/musi"/>
    <s v="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/musi"/>
    <s v="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/musi"/>
    <s v="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/musi"/>
    <s v="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/musi"/>
    <s v="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/musi"/>
    <s v="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/musi"/>
    <s v="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/musi"/>
    <s v="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/musi"/>
    <s v="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/play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/play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/play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/play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/play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/play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/play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/play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/play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/play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/play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/play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/play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/play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/play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/play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/play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/play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/play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/play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/play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/play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/play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/play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/play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/play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/play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/play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/play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/play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/play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/play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/play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/play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/play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/play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/play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/play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/play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/play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/play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/play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/play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/play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/play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/play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/play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/play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/play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/play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/play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/play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/play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/play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/play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/play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/play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/play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/play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/play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/musi"/>
    <s v="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/musi"/>
    <s v="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/musi"/>
    <s v="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/musi"/>
    <s v="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/musi"/>
    <s v="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/musi"/>
    <s v="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/musi"/>
    <s v="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/musi"/>
    <s v="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/musi"/>
    <s v="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/musi"/>
    <s v="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/musi"/>
    <s v="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/musi"/>
    <s v="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/musi"/>
    <s v="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/musi"/>
    <s v="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/musi"/>
    <s v="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/musi"/>
    <s v="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/musi"/>
    <s v="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/musi"/>
    <s v="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/musi"/>
    <s v="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/musi"/>
    <s v="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/play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/play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/play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/play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/play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/play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/play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/play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/play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/play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/play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/play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/play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/play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/play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/play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/play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/play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/play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/play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/play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/play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/play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/play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/play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/play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/play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/play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/play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/play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/play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/play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/play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/play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/play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/play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/play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/play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/play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/play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/play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/play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/play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/play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/play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/play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/play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/play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/play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/play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/play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/play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/play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/play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/play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/play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/play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/play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/play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/play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/play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/play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/play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/play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/play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/play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/play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/play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/play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/play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/play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/play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/play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/play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/play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/play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/play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/play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/play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/play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/play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/play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/play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/play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/play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/play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/play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/play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/play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/play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/play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/play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/play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/play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/play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/play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/play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/play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/play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/play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/play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/play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/play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/play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/play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/play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/play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/play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/play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/play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/play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/play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/play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/play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/play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/play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/play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/play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/play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/play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/play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/play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/play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/play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/play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/play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/play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/play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/play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/play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/play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/play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/play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/play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/play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/play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/play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/play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/play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/play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/play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/play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/play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/play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/play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/play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/play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/play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/play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/play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/play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/play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/play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/play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/play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/play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/play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/play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/play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/play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/play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/play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/play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/play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/play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/play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/play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/play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/play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/play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/play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/play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/play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/play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/play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/play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/play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/play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/play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/play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/play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/play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/play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/play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/play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/play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/play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/play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/play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/play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/play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/play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/play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/play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/play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/play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/play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/play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/play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/play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/play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/play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/play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/play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/play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/play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/play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/play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/play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/play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/play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/play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/play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/play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/play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/play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/play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/play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/play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/play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/play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/play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/play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/play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/play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/play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x v="4114"/>
    <m/>
    <m/>
    <m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x v="7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.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.133333333333333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4.666666666666667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.33333333333333337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3.760000000000000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0.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.416666666666666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.1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2.5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.2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.117647058823529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3.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.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0.66115702479338845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.4777777777777779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.059999999999999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2.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0.5499999999999999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0.806536636794938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0.8400840084008400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0.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.3000000000000007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7.4999999999999997E-2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1.3333333333333334E-2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1.700000000000000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.228571428571428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1.3636363636363637E-2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0.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.27999999999999997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.3076923076923079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.125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.340000000000000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.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.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.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.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0.69333333333334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.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.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.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.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1.85000000000002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.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.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1.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2.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.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.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5.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.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.33333333333331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2.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.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1.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.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.33333333333331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.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0.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3.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.25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5.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1.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0.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.29999999999998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3.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3.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69.86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.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4.70000000000002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09.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0.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.2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4.71999999999998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.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0.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1.5500000000000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0.7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0.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.2304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19.9090909090908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2.86666666666667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.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4.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.23333333333335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2.79999999999998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3.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2.50632911392405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2.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.40879999999999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.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0.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6.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2.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39.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2.60000000000001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0.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2.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.09523809523807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1.7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.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.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1.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.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7.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.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1.714285714285715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.125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2.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.36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.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.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.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.473333333333329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7.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.333333333333333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.0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1.708333333333334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.208000000000002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.2311459353574925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.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.1980198019801980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6.0606060606060606E-3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.0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.100000000000009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9.74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4.8571428571428568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0.6799999999999999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0.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1.6666666666666667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7.8680000000000003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.22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7.5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2.72588055130168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.214285714285714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0.87500000000000011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5.6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3.4722222222222224E-2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6.5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0.58333333333333337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.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3.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3.3333333333333333E-2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.400000000000006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2.2222222222222223E-2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0.73333333333333328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.25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.4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.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0.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8.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.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.4545454545454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.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.10000000000002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4.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29.94800000000001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.48756218905473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1.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2.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.16666666666663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0.52941176470587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2.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5.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4.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6.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.44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1.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19.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.467839999999995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5.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3.74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2.702500000000000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6.51428571428572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.3095238095238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5.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.25666666666666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5.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.10153846153846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6.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3.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1.990000000000000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.236363636363642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39.743333333333339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5.763636363636365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.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3.692499999999999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39.76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.220833333333331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7.631578947368418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.329999999999998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.3818181818181818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0.5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4.957575757575758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3.566666666666666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.124000000000002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.3333333333333335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.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8.735714285714288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.05263157894737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7.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3.637499999999999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1.7457500000000001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.44963251188932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3.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.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0.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.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.404444444444444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2.955000000000000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.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.407142857142858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0.857142857142858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.333333333333333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7.407407407407407E-2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.307692307692307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.183333333333337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.036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.327777777777776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.083333333333333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6.565384615384616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4.8899999999999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5.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.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.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0.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.16000000000001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6.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1.53333333333335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2.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2.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.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.34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6.8333333333333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.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.29999999999998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8.88888888888889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1.7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.2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.00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.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7.92666666666668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0.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.36666666666667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.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1.52222222222223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.07692307692308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6.96666666666667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1.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.1236666666666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.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.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8.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1.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.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.0833333333333321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.4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2.892307692307689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3.6363636363636364E-3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0.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.05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4.8680000000000003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.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1.78461538461537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.06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.4499999999999999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1.6250000000000001E-2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0.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.12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.080000000000002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2.6844999999999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0.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4.8048048048048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.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.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.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.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.08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6.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4.58441666666667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5.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6.60000000000002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4.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1.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3.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.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4.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.33333333333331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.3644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2.6969696969696968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.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6.6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.1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.16800000000000001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2.76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.2833333333333333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1.7319999999999998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.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.395294117647055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2.3529411764705882E-2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.3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.3270833333333334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.0090090090090094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1.6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0.5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2.570512820512818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.04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.4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.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6.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5.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0.79999999999998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.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.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.37933333333334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.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.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.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0.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6.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.43333333333334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3.61999999999999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.4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6.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.245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5.93333333333334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0.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0.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.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.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.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.05550000000005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.01799999999997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49.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0.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.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.00260000000002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0.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.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.47237142857145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5.94666666666666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8.94800000000009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8.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.0333333333333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7.5047000000000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5.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6.73439999999999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7.90285714285716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.3811999999998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2.92499999999998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6.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59.57748878923763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.27999999999997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6.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.13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4.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.08000000000004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1.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.02771750000005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.48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6.83081313131316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.49599999999998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8.70837499999996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6.6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.33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6.8451399999999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4.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4.82402000000002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.08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.3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.146666666666665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.1875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.05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.47272727272727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.41666666666666669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6.966666666666665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.0000000000000009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.1333333333333333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7.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.200000000000003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0.76129032258064511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2.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.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6.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.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3.680100000000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7.84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5.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.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.15800000000002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.05299999999994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19.56399999999996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4.90000000000003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4.91374999999999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3.7822333333334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.00013888888888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1.54219999999998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.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.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4.90975000000003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.33333333333334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.10000000000002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.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.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.35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.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.48307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.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.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.2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.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.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.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8.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6.81998717948721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.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1.6683333333333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.47639999999996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0.51249999999999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.2168000000000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.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1.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3.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.20938628158842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.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.18387755102037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.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2.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.3322941176470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.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.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.36250000000001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.04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.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3.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.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.452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.23220000000001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.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.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.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7.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4.97699999999999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.04999999999998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.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.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8.6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6.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.22388000000001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.40666000000002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.3272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0.73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0.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2.604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2.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.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.34915642458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5.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.20499999999998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.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7.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4.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0.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.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.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3.53333333333335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0.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3.53333333333335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5.51066666666668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.4004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.040375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.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.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.4666666666666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0.54285714285714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1.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.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.36666666666667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6.66666666666666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.2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.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29.5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.04545454545456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7.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.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6.5250000000000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.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6.5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4.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4.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5.66666666666669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0.90416666666667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7.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4.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0.7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0.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0.56800000000000006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.38750000000000001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.454545454545453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.420000000000000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.05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8.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.16666666666666669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1.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.20238095238095236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.1129899999999995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1.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1.733333333333333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9.56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5.9612499999999999E-2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.405999999999999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2.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.4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.11199999999999999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5.7238095238095239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.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1.7098591549295776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.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.02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0.69641025641025645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0.80999999999999994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.26222222222222225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.16666666666666669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9.124454880912446E-3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0.8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.2999999999999998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2.666071428571428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.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6.590036666666667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0.7222222222222222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0.85000000000000009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5.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.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.20000000000002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2.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8.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6.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1.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0.85714285714286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.075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6.92857142857143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2.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.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.12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8.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.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.18419999999999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.1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.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.2777777777777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4.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6.97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09.67499999999998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4.642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.17692027666544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.25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4.6105263157894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19.73333333333333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.2401666666667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.37333333333333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.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.32608695652173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3.83571428571429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.03109999999992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2.89249999999998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6.97777777777779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.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2.71818181818185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.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09.55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2.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2.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1.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0.80000000000001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.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5.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.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2.50166666666667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.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5.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.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2.833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1.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.14285714285714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.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2.6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5.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.15000000000003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4.83338095238094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.46283333333334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.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.4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.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5.95294117647057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.1296000000002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5.8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.03999999999996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.3153846153846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.1071428571428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2.92777777777775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.4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.02668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0.68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.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.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.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.025000000000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.12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.45405405405405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.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8.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.1120000000000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.44929411764704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.27777777777777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2.687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59.8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6.65822784810126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2.70833333333334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.14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6.5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.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6.92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79.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.15151515151516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5.54666666666667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.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8.5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.26666666666665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0.52499999999998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2.60000000000001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1.64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.24800000000005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.09000000000003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6.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.3599999999999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19.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7.76923076923077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5.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.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0.7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3.80000000000001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3.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.33333333333331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0.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.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.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.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19.97755555555555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.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.4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.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2.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.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.23529411764706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.08079999999998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.25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.07142857142856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0.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.0733333333333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.16666666666663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.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3.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0.65217391304347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.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0.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.22777777777779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6.75857142857143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6.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.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6.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8.83978378378379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.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7.8666666666666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5.840400000000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6.97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2.60000000000001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.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.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7.69999999999999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8.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.120962394619681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.1481481481481479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0.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0.72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.09431428571429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.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5.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.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.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.30800000000001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.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1.95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.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0.73254999999995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0.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.1433333333333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.20799999999997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5.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.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6.5000000000000002E-2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1.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.3857142857142857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0.5714285714285714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7.1428571428571425E-2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0.687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4.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.0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8.57142857142856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0.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.34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.25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.32800000000000001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.2727272727272729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5.8823529411764705E-3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4.5454545454545456E-2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0.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.36666666666666664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1.8193398957730169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2.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.3499999999999996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0.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.2123076923076923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0.68399999999999994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.251351351351351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.1875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.1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.05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.06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.2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0.71785714285714286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.43333333333333329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6.83333333333333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2.52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.384615384615387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.259090909090908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.2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1.8399999999999999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0.60399999999999998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0.83333333333333337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.0666666666666664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0.55833333333333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2.5000000000000001E-2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.02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4.825133372851216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1.6666666666666666E-2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.2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1.3333333333333334E-2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.24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2.8571428571428574E-2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2E-3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2.8571428571428571E-3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.432142857142857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0.70000000000000007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2E-3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1.4285714285714287E-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.1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.4896000000000000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3.8461538461538464E-2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.33333333333333337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.2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7.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5.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2.51495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8.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2.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7.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.20000000000005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7.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1.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.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3.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4.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0.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0.86666666666667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.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.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.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0.78823529411764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3.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0.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.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.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.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8.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.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3.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.16400000000002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5.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.00360000000002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4.7199999999999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.02249999999999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.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7.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.443333333333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2.91099999999999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.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3.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.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.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5.66666666666669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.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6.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3.67142857142858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.39999999999999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.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8.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.00533333333333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7.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2.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5.60000000000001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2.62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.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2.5545454545454547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7.8181818181818186E-2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0.6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.0526315789473684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.1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1.750000000000000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8.600000000000001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9.8166666666666664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4.3333333333333335E-2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.48792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.44444444444446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1.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.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2.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.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.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.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.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.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0.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3.77499999999999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5.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.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.01761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.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.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.02857142857142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3.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.4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0.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.3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1.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19.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1.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2.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0.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2.73469387755102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6.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5.53333333333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2.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.35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5.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.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8.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.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.1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0.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.26666666666666666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0.5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.2307692307692308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0.84285714285714297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.25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.13849999999999998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0.6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0.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1.1111111111111111E-3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0.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.16666666666666669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.16666666666666669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.434000000000000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3.8833333333333329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.01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1.733333333333333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.16666666666666669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1.25E-3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.166666666666668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3.588571428571427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5.6666666666666661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0.9954651034177635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6.9320000000000004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.4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.091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.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.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.42157000000002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.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7.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3.92500000000001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3.80111428571428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.3251043268175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0.6363636363635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1.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.01333333333334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69.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4.53400000000001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7.6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.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.39999999999998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3.65230769230772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5.88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.184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3.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.4206249999997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.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6.66666666666663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.36948748510132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7.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7.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4.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.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4.62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.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.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.2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1.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5.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3.559730999999999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.0529999999999999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0.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.4172840000000004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.44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0.88333333333333341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9.920000000000001E-2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0.5966666666666666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1.8689285714285715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0.88500000000000001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1.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5.1000000000000004E-2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.03333333333333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.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8.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9.285714285714286E-2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2.7204081632653061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9.5000000000000001E-2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2.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6.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4.596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.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.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.29509999999999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0.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0.70000000000002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.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.4158609339642041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.343999999999999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.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7.58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2.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7.5880000000000001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.3809523809523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7.512820512820511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1.375E-2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.3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0.86250000000000004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0.687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.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.24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.1428571428571428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.02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.14799999999999999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2.8571428571428571E-3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0.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5.3846153846153842E-2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0.714285714285714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0.8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3.3333333333333335E-3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.4733333333333333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5.65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.35217391304348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.325125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0.700070007000700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.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.410000000000004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3.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.0263157894736841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0.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.2971428571428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0.84462500000001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.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1.60599999999999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3.90035000000003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0.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.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.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.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4.62241666666665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19.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.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3.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8.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.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2.54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.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6.87520259319291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4.54249999999999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5.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.21000000000004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1.82666666666668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.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.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.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.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7.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.13466666666682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2.9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.0608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7.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.09090909090907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.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.43750000000000006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.24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.2187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1.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6.700000000000003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.000000000000004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.06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.0999999999999999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.458333333333332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.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0.66666666666666674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1.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0.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0.72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0.76923076923076927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.22842639593908631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.12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0.85000000000000009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.314285714285715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.25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.411249999999999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.18867924528301888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.249999999999998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7.8809523809523814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.33333333333333337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5.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.1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.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4.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4.67999999999999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7.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19.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2.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.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.33333333333333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2.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7.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0.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.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5.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2.6451250000000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.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6.6348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.20000000000002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1.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7.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4.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.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.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.24444444444444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.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.2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.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.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7.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7.73333333333332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1.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.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4.80000000000001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6.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.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7.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.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.37894736842105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6.52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0.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4.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.25925925925925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.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7.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.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.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.4545454545454541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1.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.2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3.887500000000000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1.9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1.699999999999996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4.8666666666666663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19.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1.750000000000000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6.65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.43307086614173229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.0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1.6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0.8999999999999999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.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.011733333333332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0.8850000000000000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4.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.119999999999997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.4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3.4999999999999996E-2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0.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.1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.2589285714285714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.333333333333332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3.6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.07999999999999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.4111111111111111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2.5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.16666666666666669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.066666666666663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.05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2.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.0909090909090917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0.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4.5999999999999996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0.833333333333336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4.583333333333333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.2133333333333338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1.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0.8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1.6666666666666666E-2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0.77999999999999992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7.77142857142857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.4166666666666661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.08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2.75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1.1111111111111112E-2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3.3333333333333335E-3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6.5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.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.0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4.0000000000000001E-3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.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7.8378378378378386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1.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.24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8.5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6.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.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.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0.83333333333334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.06937499999999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0.9200000000000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.0967741935484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2.76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0.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.33333333333331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.37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2.875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.2400000000000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4.0000000000000001E-3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.424999999999997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.1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.2880000000000003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4.8000000000000004E-3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2.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.1919999999999997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.0250000000000004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.1512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59.583333333333336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6.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1.8666666666666669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09.62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1.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6.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0.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.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3.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3.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2.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.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.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4.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.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.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3.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.46666666666667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.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.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8.92500000000001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.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6.53957758620692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.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1.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5.5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.4008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6.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.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4.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.29999999999998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7.74666666666673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4.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1.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3.73000000000002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.02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8.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8.69988910451895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8.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.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2.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.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7.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.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19.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3.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.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6.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.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.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2.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5.84090909090908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0.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.23333333333332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0.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.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0.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.42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.2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.33333333333334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.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.01999999999998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09.67666666666666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6.6857142857143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.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6.53333333333333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2.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8.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6.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.20000000000002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0.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8.7138999999999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7.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.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.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.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2.70650000000001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0.84810126582278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.4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6.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3.62857142857143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.1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.4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5.0000000000000001E-3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1.6666666666666666E-2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.0066666666666664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.15227272727272728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6.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19.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.294666666666666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.0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1.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2.5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6.9999999999999993E-2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.099999999999998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.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59.774999999999999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1.6666666666666666E-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2.3035714285714284E-2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8.8000000000000009E-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8.64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.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.47727272727272729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.1183333333333333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0.8417399858735245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1.8799999999999997E-2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.21029999999999999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.27999999999999997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1.57920670115792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.44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.25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0.6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.1938461538461538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.416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.0808888888888886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5.920000000000002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.183190000000000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2.75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2.5000000000000001E-2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.33512064343163539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3.9750000000000001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.150000000000002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3.608004104669061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3.900000000000002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.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.112499999999997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.26829268292682928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29.62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.360992301112063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.1000000000000005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19.762499999999999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5.1999999999999998E-2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.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.0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6.640000000000004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4.7363636363636363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.2435339894712749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.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.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.31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.0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9.8461538461538465E-3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0.66666666666666674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.29145728643215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.153599999999997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3.2499999999999999E-3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.16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8.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0.8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3.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5.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3.3333333333333333E-2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2.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0.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7.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.3333333333333335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.4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0.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1.6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1.636363636363636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.400000000000006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0.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7.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.16666666666669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.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5.95454545454545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5.58333333333337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2.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8.50460000000001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1.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3.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.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1.53333333333335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.1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.15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.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6.76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2.66666666666666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.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.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.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.01249999999999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.2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8.814285714285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4.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.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09.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4.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.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1.73333333333335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.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19.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.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0.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.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.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.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.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.327272727272726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.026666666666666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.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1.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.142857142857139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.06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.45000000000000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.36666666666666664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.16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2E-3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.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4.5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.4125000000000001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.36363636363636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3.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.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5.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19.74347826086958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.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.1166666666666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.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.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.05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.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.1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.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0.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.42499999999998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4.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09.51612903225806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.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.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.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.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7.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09.88461538461539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.2000000000000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8.8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.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.20666666666666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0.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0.78754285714287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.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5.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0.56666666666668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.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.30419999999999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2.83750000000001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2.9375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.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.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5.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0.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4.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1.55199999999999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0.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7.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1.82500000000002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.25769230769231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.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.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.21428571428571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.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.24000000000001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.45454545454547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.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.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.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.1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1.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1.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.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.4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.32258064516128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.27777777777777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6.84444444444443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8.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.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.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1.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2.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4.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1.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.10242048409683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1.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.26489999999998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.04200000000003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.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3.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.13861386138615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.44444444444446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.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2.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.06666666666666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.07272727272726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1.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.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.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.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.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5.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4.5166666666666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.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.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6.67999999999999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.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.42857142857144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.07692307692308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09.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.03999999999999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.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0.75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.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.08673425918037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.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5.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.4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1.51515151515152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5.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1.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2.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.375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.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.38888888888889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6.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.26666666666667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4.52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4.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8.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.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.2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.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.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.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1.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.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.44444444444444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.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.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.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.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.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.1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7.52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1.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.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.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2.99000000000001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.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.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.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.00000000000003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.41935483870968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5.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8.66666666666667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4.60000000000001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3.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7.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8.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3.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.2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6.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.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.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7.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3.64999999999999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.43333333333334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.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0.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1.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.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6.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3.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4.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.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5.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.36363636363635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.33333333333333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.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.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3.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.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1.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09.766666666666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7.57142857142856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.31000000000002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.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3.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8.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3.56666666666668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3.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19.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.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0.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6.54545454545455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.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.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3.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2.9703333333333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.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2.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8.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09.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.26315789473684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5.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.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5.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.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4.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.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2.60000000000001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5.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.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7.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09.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0.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.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.19999999999999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.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0.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0.64999999999999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.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.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.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.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.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.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.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1.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.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4.6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.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.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.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2.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7.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2.66666666666669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8.8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.33333333333334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59.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.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0.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.2000000000000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7.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.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2.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7.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.20000000000002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.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6.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.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8.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.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5.5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.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0.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.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7.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3.76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1.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.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.33333333333333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0.55555555555556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.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.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.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2.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.0459999999999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.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0.7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.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3.65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1.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6.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.15151515151514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8.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.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.20000000000002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.15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.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.44444444444446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.4499999999999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19.66666666666667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.2363636363636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4.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.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.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.40928571428573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1.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4.80000000000001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1.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.27272727272728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.42219999999999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.45454545454547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.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3.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.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.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8.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.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0.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0.55555555555557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4.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8.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.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.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.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.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2.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.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.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.01333333333334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3.88888888888889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8.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5.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.11764705882352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.42666666666668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6.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0.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7.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.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.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0.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5.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8.5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7.72727272727273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2.60000000000001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.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.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.05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0.66666666666669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2.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.26666666666665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.45454545454544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.31632653061226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.30000000000001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.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0.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6.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4.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8.91891891891892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2.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.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09.7333333333333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.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4.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2.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1.82500000000002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1.9999999999999998E-4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3.3333333333333333E-2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.023391812865491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.24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.246666666666667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.45714285714285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0.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6.5454545454545459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4.0000000000000001E-3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5.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.1428571428571428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.420000000000002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.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4.8099999999999996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.38249999999999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0.66666666666669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0.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.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.26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5.8200000000000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0.7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0.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.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.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.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.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.1612903225806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.17033333333335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3.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.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09.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0.85714285714286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1.53333333333335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3.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8.75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2.90416666666667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2.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.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2.76666666666667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1.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.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0.85714285714286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.06666666666666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5.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.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.24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.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.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7.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.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.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.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0.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0.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.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.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.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.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.33666666666667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.46657233816768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.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.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.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3.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3.73333333333335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1.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.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2.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5.75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0.75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.4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4.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0.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.20000000000002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.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2.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8.70588235294122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0.7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.31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.24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.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.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.466666666666669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.333333333333334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0.66666666666666674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.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.12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7.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.3764705882352941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3.52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.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2.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2.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.34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29.6363636363636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.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8.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.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.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.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.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.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2.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6.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7.65274999999998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.2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.2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.2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6.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.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.04166666666667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3.98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09.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1.7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8.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4.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0.7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0.96666666666665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.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0.66666666666666674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.267605633802817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.27999999999999997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59.657142857142851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1.6666666666666667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4.4444444444444444E-3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89.666666666666657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.4642857142857144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.0199999999999996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.004545454545454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8.5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19.650000000000002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2E-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6.6666666666666666E-2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.333333333333336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.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1.73333333333333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09.55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0.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.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.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.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.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7.99999999999997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.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.33333333333334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4.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.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.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.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2.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.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.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4.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6.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.03333333333333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2.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.1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0.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.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8.7200000000000006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1.94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.3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.489795918367342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.105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2.7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.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.376923076923077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.04333333333333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3.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.08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.2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2.5999999999999999E-2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.254545454545454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2.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.02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.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.0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7.666666666666668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1.3333333333333334E-2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.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6.937422295897225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0.5499999999999999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2.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.2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.4474868431088401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2.666666666666667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2.794871794871788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4.9639999999999995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5.5555555555555552E-2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.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1.750000000000000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.1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.4749999999999999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6.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2.5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1.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.4666666666666663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0.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7.59999999999999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2.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.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.4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0.83333333333333337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8.833333333333336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.0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1.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.333333333333329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.299999999999999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8.666666666666667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.22499999999999998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.083333333333333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.412500000000001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6.6666666666666671E-3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.36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.33333333333333337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.2857142857142857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.2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1.7999999999999998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.4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.1333333333333329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.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.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.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.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.2650000000000001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8.3333333333333332E-3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5.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3.833333333333336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.135181975736558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.196620583717358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.1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.22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0.90909090909090906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5.64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.2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.2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.366666666666666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5.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0.6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5.0000000000000001E-4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9.6153846153846159E-2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.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2.5000000000000001E-2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.049999999999997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.333333333333336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1.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.42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.214285714285714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.3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.249999999999998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0.6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.117647058823529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0.54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.4690265486725664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7.3333333333333334E-2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0.97142857142857131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.099999999999998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.100000000000009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7.692307692307693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.450000000000000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0.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1.8333333333333333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.083333333333333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4.802513464991023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.3333333333333339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.049999999999997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9.76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7.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.1333333333333333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.1818181818181817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.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6.0000000000000001E-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.2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6.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.199999999999996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6.51428571428571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.125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7.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1.8399999999999999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.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.2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.3333333333333335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6.6666666666666671E-3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.2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3.8860103626943006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.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7.6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.3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1.4285714285714287E-2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.000000000000002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.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8.666666666666667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0.8285714285714285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6.666666666666664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0.83333333333333337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69.561111111111103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.25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.166666666666667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.050000000000004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6.828703703703703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5.698702928870294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.4814814814814816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6.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.05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.428571428571429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.04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.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.42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.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7.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.02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.2142857142857135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.1999999999999997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7.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.08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6.6666666666666666E-2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7.533333333333339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7.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.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2.533333333333333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2.5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2.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.450000000000000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.4210526315789473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.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0.67500000000000004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.16666666666666669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0.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.4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6.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.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.057142857142857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6.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8.799999999999997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8.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.16666666666666669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5.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1.685714285714287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.33333333333333337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.2857142857142857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4.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0.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4.8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.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2.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1.8181818181818181E-2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.4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6.5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2.666666666666667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.428571428571429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.111111111111111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.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.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6.9696969696969706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0.599999999999994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.0500000000000003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1.9666666666666666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8.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.1333333333333333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.0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.2"/>
    <n v="1"/>
    <s v="theater"/>
    <s v="plays"/>
    <x v="4113"/>
    <x v="4091"/>
  </r>
  <r>
    <m/>
    <m/>
    <m/>
    <m/>
    <m/>
    <x v="4"/>
    <m/>
    <m/>
    <m/>
    <x v="4114"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743D8-8AA1-48FE-9E8D-C8191B21847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2D3B3-D8C4-4A44-8036-50559900B4F1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42977-F2D9-4148-9E9D-B13053D30302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id" fld="0" subtotal="count" baseField="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2AE02-0372-4670-9FA3-0EB71AEEA279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id" fld="0" subtotal="count" baseField="17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DC2C5-0ADF-46D4-AB2A-ABCB6556AAEF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57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</pivotFields>
  <rowFields count="2">
    <field x="6"/>
    <field x="13"/>
  </rowFields>
  <rowItems count="53">
    <i>
      <x/>
    </i>
    <i r="1">
      <x v="8"/>
    </i>
    <i r="1">
      <x v="19"/>
    </i>
    <i r="1">
      <x v="24"/>
    </i>
    <i r="1">
      <x v="33"/>
    </i>
    <i r="1">
      <x v="36"/>
    </i>
    <i r="1">
      <x v="3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22"/>
    </i>
    <i r="1">
      <x v="24"/>
    </i>
    <i r="1">
      <x v="27"/>
    </i>
    <i r="1">
      <x v="28"/>
    </i>
    <i r="1">
      <x v="29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7FEC6-87B6-45B1-8151-23D024F2FC48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 countASubtotal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id" fld="0" subtotal="count" baseField="20" baseItem="2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5" sqref="D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2.109375" bestFit="1" customWidth="1"/>
    <col min="17" max="17" width="19.88671875" bestFit="1" customWidth="1"/>
    <col min="18" max="18" width="25.109375" bestFit="1" customWidth="1"/>
    <col min="19" max="19" width="18.6640625" bestFit="1" customWidth="1"/>
    <col min="20" max="20" width="22.77734375" bestFit="1" customWidth="1"/>
  </cols>
  <sheetData>
    <row r="1" spans="1:20" ht="57.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8364</v>
      </c>
      <c r="S1" s="2" t="s">
        <v>8365</v>
      </c>
      <c r="T1" s="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8328</v>
      </c>
      <c r="R522" t="s">
        <v>8329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8328</v>
      </c>
      <c r="R523" t="s">
        <v>8329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8328</v>
      </c>
      <c r="R524" t="s">
        <v>8329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8328</v>
      </c>
      <c r="R525" t="s">
        <v>8329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8328</v>
      </c>
      <c r="R526" t="s">
        <v>8329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8328</v>
      </c>
      <c r="R527" t="s">
        <v>8329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8328</v>
      </c>
      <c r="R528" t="s">
        <v>8329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8328</v>
      </c>
      <c r="R529" t="s">
        <v>8329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8328</v>
      </c>
      <c r="R530" t="s">
        <v>8329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8328</v>
      </c>
      <c r="R531" t="s">
        <v>8329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8328</v>
      </c>
      <c r="R532" t="s">
        <v>8329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8328</v>
      </c>
      <c r="R533" t="s">
        <v>8329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8328</v>
      </c>
      <c r="R534" t="s">
        <v>8329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8328</v>
      </c>
      <c r="R535" t="s">
        <v>8329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8328</v>
      </c>
      <c r="R536" t="s">
        <v>8329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8328</v>
      </c>
      <c r="R537" t="s">
        <v>8329</v>
      </c>
      <c r="S537" s="10">
        <f t="shared" si="34"/>
        <v>42711.336863425924</v>
      </c>
      <c r="T537" s="10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8328</v>
      </c>
      <c r="R538" t="s">
        <v>8329</v>
      </c>
      <c r="S538" s="10">
        <f t="shared" si="34"/>
        <v>42179.136655092589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8328</v>
      </c>
      <c r="R539" t="s">
        <v>8329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8328</v>
      </c>
      <c r="R540" t="s">
        <v>8329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8328</v>
      </c>
      <c r="R541" t="s">
        <v>8329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8330</v>
      </c>
      <c r="R542" t="s">
        <v>8331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8330</v>
      </c>
      <c r="R543" t="s">
        <v>8331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8330</v>
      </c>
      <c r="R544" t="s">
        <v>8331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8330</v>
      </c>
      <c r="R545" t="s">
        <v>8331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8330</v>
      </c>
      <c r="R546" t="s">
        <v>8331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8330</v>
      </c>
      <c r="R547" t="s">
        <v>8331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8330</v>
      </c>
      <c r="R548" t="s">
        <v>8331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8330</v>
      </c>
      <c r="R549" t="s">
        <v>8331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8330</v>
      </c>
      <c r="R550" t="s">
        <v>8331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8330</v>
      </c>
      <c r="R551" t="s">
        <v>8331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8330</v>
      </c>
      <c r="R552" t="s">
        <v>8331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8330</v>
      </c>
      <c r="R553" t="s">
        <v>8331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8330</v>
      </c>
      <c r="R554" t="s">
        <v>8331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8330</v>
      </c>
      <c r="R555" t="s">
        <v>8331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8330</v>
      </c>
      <c r="R556" t="s">
        <v>8331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8330</v>
      </c>
      <c r="R557" t="s">
        <v>8331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8330</v>
      </c>
      <c r="R558" t="s">
        <v>8331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8330</v>
      </c>
      <c r="R559" t="s">
        <v>8331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8330</v>
      </c>
      <c r="R560" t="s">
        <v>8331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8330</v>
      </c>
      <c r="R561" t="s">
        <v>8331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8330</v>
      </c>
      <c r="R562" t="s">
        <v>8331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8330</v>
      </c>
      <c r="R563" t="s">
        <v>8331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8330</v>
      </c>
      <c r="R564" t="s">
        <v>8331</v>
      </c>
      <c r="S564" s="10">
        <f t="shared" si="34"/>
        <v>42692.180729166663</v>
      </c>
      <c r="T564" s="10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8330</v>
      </c>
      <c r="R565" t="s">
        <v>8331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8330</v>
      </c>
      <c r="R566" t="s">
        <v>8331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8330</v>
      </c>
      <c r="R567" t="s">
        <v>8331</v>
      </c>
      <c r="S567" s="10">
        <f t="shared" si="34"/>
        <v>42165.576956018514</v>
      </c>
      <c r="T567" s="10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8330</v>
      </c>
      <c r="R568" t="s">
        <v>8331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8330</v>
      </c>
      <c r="R569" t="s">
        <v>8331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8330</v>
      </c>
      <c r="R570" t="s">
        <v>8331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8330</v>
      </c>
      <c r="R571" t="s">
        <v>8331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8330</v>
      </c>
      <c r="R572" t="s">
        <v>8331</v>
      </c>
      <c r="S572" s="10">
        <f t="shared" si="34"/>
        <v>42388.589918981474</v>
      </c>
      <c r="T572" s="10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8330</v>
      </c>
      <c r="R573" t="s">
        <v>8331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8330</v>
      </c>
      <c r="R574" t="s">
        <v>8331</v>
      </c>
      <c r="S574" s="10">
        <f t="shared" si="34"/>
        <v>42282.507962962962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8330</v>
      </c>
      <c r="R575" t="s">
        <v>8331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8330</v>
      </c>
      <c r="R576" t="s">
        <v>8331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8330</v>
      </c>
      <c r="R577" t="s">
        <v>8331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8330</v>
      </c>
      <c r="R578" t="s">
        <v>8331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8330</v>
      </c>
      <c r="R579" t="s">
        <v>8331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8330</v>
      </c>
      <c r="R580" t="s">
        <v>8331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8330</v>
      </c>
      <c r="R581" t="s">
        <v>8331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8330</v>
      </c>
      <c r="R582" t="s">
        <v>8331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8330</v>
      </c>
      <c r="R583" t="s">
        <v>8331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8330</v>
      </c>
      <c r="R584" t="s">
        <v>8331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8330</v>
      </c>
      <c r="R585" t="s">
        <v>8331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8330</v>
      </c>
      <c r="R586" t="s">
        <v>8331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8330</v>
      </c>
      <c r="R587" t="s">
        <v>8331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8330</v>
      </c>
      <c r="R588" t="s">
        <v>8331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8330</v>
      </c>
      <c r="R589" t="s">
        <v>8331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8330</v>
      </c>
      <c r="R590" t="s">
        <v>8331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8330</v>
      </c>
      <c r="R591" t="s">
        <v>8331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8330</v>
      </c>
      <c r="R592" t="s">
        <v>8331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8330</v>
      </c>
      <c r="R593" t="s">
        <v>8331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8330</v>
      </c>
      <c r="R594" t="s">
        <v>8331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8330</v>
      </c>
      <c r="R595" t="s">
        <v>8331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8330</v>
      </c>
      <c r="R596" t="s">
        <v>8331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8330</v>
      </c>
      <c r="R597" t="s">
        <v>8331</v>
      </c>
      <c r="S597" s="10">
        <f t="shared" si="38"/>
        <v>42082.861550925925</v>
      </c>
      <c r="T597" s="10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8330</v>
      </c>
      <c r="R598" t="s">
        <v>8331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8330</v>
      </c>
      <c r="R599" t="s">
        <v>8331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8330</v>
      </c>
      <c r="R600" t="s">
        <v>8331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8330</v>
      </c>
      <c r="R601" t="s">
        <v>8331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8330</v>
      </c>
      <c r="R602" t="s">
        <v>8331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8330</v>
      </c>
      <c r="R603" t="s">
        <v>8331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8330</v>
      </c>
      <c r="R604" t="s">
        <v>8331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8330</v>
      </c>
      <c r="R605" t="s">
        <v>8331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8330</v>
      </c>
      <c r="R606" t="s">
        <v>8331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8330</v>
      </c>
      <c r="R607" t="s">
        <v>8331</v>
      </c>
      <c r="S607" s="10">
        <f t="shared" si="38"/>
        <v>42194.149398148147</v>
      </c>
      <c r="T607" s="10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8330</v>
      </c>
      <c r="R608" t="s">
        <v>8331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8330</v>
      </c>
      <c r="R609" t="s">
        <v>8331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8330</v>
      </c>
      <c r="R610" t="s">
        <v>8331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8330</v>
      </c>
      <c r="R611" t="s">
        <v>8331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8330</v>
      </c>
      <c r="R612" t="s">
        <v>8331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8330</v>
      </c>
      <c r="R613" t="s">
        <v>8331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8330</v>
      </c>
      <c r="R614" t="s">
        <v>8331</v>
      </c>
      <c r="S614" s="10">
        <f t="shared" si="38"/>
        <v>42584.823449074072</v>
      </c>
      <c r="T614" s="10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8330</v>
      </c>
      <c r="R615" t="s">
        <v>8331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8330</v>
      </c>
      <c r="R616" t="s">
        <v>8331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8330</v>
      </c>
      <c r="R617" t="s">
        <v>8331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8330</v>
      </c>
      <c r="R618" t="s">
        <v>8331</v>
      </c>
      <c r="S618" s="10">
        <f t="shared" si="38"/>
        <v>42761.167905092589</v>
      </c>
      <c r="T618" s="10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8330</v>
      </c>
      <c r="R619" t="s">
        <v>8331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8330</v>
      </c>
      <c r="R620" t="s">
        <v>8331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8330</v>
      </c>
      <c r="R621" t="s">
        <v>8331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8330</v>
      </c>
      <c r="R622" t="s">
        <v>8331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8330</v>
      </c>
      <c r="R623" t="s">
        <v>8331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8330</v>
      </c>
      <c r="R624" t="s">
        <v>8331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8330</v>
      </c>
      <c r="R625" t="s">
        <v>8331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8330</v>
      </c>
      <c r="R626" t="s">
        <v>8331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8330</v>
      </c>
      <c r="R627" t="s">
        <v>8331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8330</v>
      </c>
      <c r="R628" t="s">
        <v>8331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8330</v>
      </c>
      <c r="R629" t="s">
        <v>8331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8330</v>
      </c>
      <c r="R630" t="s">
        <v>8331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8330</v>
      </c>
      <c r="R631" t="s">
        <v>8331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8330</v>
      </c>
      <c r="R632" t="s">
        <v>8331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8330</v>
      </c>
      <c r="R633" t="s">
        <v>8331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8330</v>
      </c>
      <c r="R634" t="s">
        <v>8331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8330</v>
      </c>
      <c r="R635" t="s">
        <v>8331</v>
      </c>
      <c r="S635" s="10">
        <f t="shared" si="38"/>
        <v>42507.090995370367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8330</v>
      </c>
      <c r="R636" t="s">
        <v>8331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8330</v>
      </c>
      <c r="R637" t="s">
        <v>8331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8330</v>
      </c>
      <c r="R638" t="s">
        <v>8331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8330</v>
      </c>
      <c r="R639" t="s">
        <v>8331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8330</v>
      </c>
      <c r="R640" t="s">
        <v>8331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8330</v>
      </c>
      <c r="R641" t="s">
        <v>8331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8330</v>
      </c>
      <c r="R642" t="s">
        <v>8332</v>
      </c>
      <c r="S642" s="10">
        <f t="shared" si="38"/>
        <v>42683.211979166663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8330</v>
      </c>
      <c r="R643" t="s">
        <v>8332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8330</v>
      </c>
      <c r="R644" t="s">
        <v>8332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8330</v>
      </c>
      <c r="R645" t="s">
        <v>8332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8330</v>
      </c>
      <c r="R646" t="s">
        <v>8332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8330</v>
      </c>
      <c r="R647" t="s">
        <v>8332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8330</v>
      </c>
      <c r="R648" t="s">
        <v>8332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8330</v>
      </c>
      <c r="R649" t="s">
        <v>8332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8330</v>
      </c>
      <c r="R650" t="s">
        <v>8332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8330</v>
      </c>
      <c r="R651" t="s">
        <v>8332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8330</v>
      </c>
      <c r="R652" t="s">
        <v>8332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8330</v>
      </c>
      <c r="R653" t="s">
        <v>8332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8330</v>
      </c>
      <c r="R654" t="s">
        <v>8332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8330</v>
      </c>
      <c r="R655" t="s">
        <v>8332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8330</v>
      </c>
      <c r="R656" t="s">
        <v>8332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8330</v>
      </c>
      <c r="R657" t="s">
        <v>8332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8330</v>
      </c>
      <c r="R658" t="s">
        <v>8332</v>
      </c>
      <c r="S658" s="10">
        <f t="shared" si="42"/>
        <v>42417.596284722218</v>
      </c>
      <c r="T658" s="10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8330</v>
      </c>
      <c r="R659" t="s">
        <v>8332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8330</v>
      </c>
      <c r="R660" t="s">
        <v>8332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8330</v>
      </c>
      <c r="R661" t="s">
        <v>8332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8330</v>
      </c>
      <c r="R662" t="s">
        <v>8332</v>
      </c>
      <c r="S662" s="10">
        <f t="shared" si="42"/>
        <v>41922.533321759256</v>
      </c>
      <c r="T662" s="10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8330</v>
      </c>
      <c r="R663" t="s">
        <v>8332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8330</v>
      </c>
      <c r="R664" t="s">
        <v>8332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8330</v>
      </c>
      <c r="R665" t="s">
        <v>8332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8330</v>
      </c>
      <c r="R666" t="s">
        <v>8332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8330</v>
      </c>
      <c r="R667" t="s">
        <v>8332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8330</v>
      </c>
      <c r="R668" t="s">
        <v>8332</v>
      </c>
      <c r="S668" s="10">
        <f t="shared" si="42"/>
        <v>41838.623819444438</v>
      </c>
      <c r="T668" s="10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8330</v>
      </c>
      <c r="R669" t="s">
        <v>8332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8330</v>
      </c>
      <c r="R670" t="s">
        <v>8332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8330</v>
      </c>
      <c r="R671" t="s">
        <v>8332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8330</v>
      </c>
      <c r="R672" t="s">
        <v>8332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8330</v>
      </c>
      <c r="R673" t="s">
        <v>8332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8330</v>
      </c>
      <c r="R674" t="s">
        <v>8332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8330</v>
      </c>
      <c r="R675" t="s">
        <v>8332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8330</v>
      </c>
      <c r="R676" t="s">
        <v>8332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8330</v>
      </c>
      <c r="R677" t="s">
        <v>8332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8330</v>
      </c>
      <c r="R678" t="s">
        <v>8332</v>
      </c>
      <c r="S678" s="10">
        <f t="shared" si="42"/>
        <v>42012.559965277775</v>
      </c>
      <c r="T678" s="10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8330</v>
      </c>
      <c r="R679" t="s">
        <v>8332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8330</v>
      </c>
      <c r="R680" t="s">
        <v>8332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8330</v>
      </c>
      <c r="R681" t="s">
        <v>8332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8330</v>
      </c>
      <c r="R682" t="s">
        <v>8332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8330</v>
      </c>
      <c r="R683" t="s">
        <v>8332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8330</v>
      </c>
      <c r="R684" t="s">
        <v>8332</v>
      </c>
      <c r="S684" s="10">
        <f t="shared" si="42"/>
        <v>42778.556967592587</v>
      </c>
      <c r="T684" s="10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8330</v>
      </c>
      <c r="R685" t="s">
        <v>8332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8330</v>
      </c>
      <c r="R686" t="s">
        <v>8332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8330</v>
      </c>
      <c r="R687" t="s">
        <v>8332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8330</v>
      </c>
      <c r="R688" t="s">
        <v>8332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8330</v>
      </c>
      <c r="R689" t="s">
        <v>8332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8330</v>
      </c>
      <c r="R690" t="s">
        <v>8332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8330</v>
      </c>
      <c r="R691" t="s">
        <v>8332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8330</v>
      </c>
      <c r="R692" t="s">
        <v>8332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8330</v>
      </c>
      <c r="R693" t="s">
        <v>8332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8330</v>
      </c>
      <c r="R694" t="s">
        <v>8332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8330</v>
      </c>
      <c r="R695" t="s">
        <v>8332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8330</v>
      </c>
      <c r="R696" t="s">
        <v>8332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8330</v>
      </c>
      <c r="R697" t="s">
        <v>8332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8330</v>
      </c>
      <c r="R698" t="s">
        <v>8332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8330</v>
      </c>
      <c r="R699" t="s">
        <v>8332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8330</v>
      </c>
      <c r="R700" t="s">
        <v>8332</v>
      </c>
      <c r="S700" s="10">
        <f t="shared" si="42"/>
        <v>41866.722743055558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8330</v>
      </c>
      <c r="R701" t="s">
        <v>8332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8330</v>
      </c>
      <c r="R702" t="s">
        <v>8332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8330</v>
      </c>
      <c r="R703" t="s">
        <v>8332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8330</v>
      </c>
      <c r="R704" t="s">
        <v>8332</v>
      </c>
      <c r="S704" s="10">
        <f t="shared" si="42"/>
        <v>42668.518368055556</v>
      </c>
      <c r="T704" s="10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8330</v>
      </c>
      <c r="R705" t="s">
        <v>8332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8330</v>
      </c>
      <c r="R706" t="s">
        <v>8332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8330</v>
      </c>
      <c r="R707" t="s">
        <v>8332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8330</v>
      </c>
      <c r="R708" t="s">
        <v>8332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8330</v>
      </c>
      <c r="R709" t="s">
        <v>8332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8330</v>
      </c>
      <c r="R710" t="s">
        <v>8332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8330</v>
      </c>
      <c r="R711" t="s">
        <v>8332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8330</v>
      </c>
      <c r="R712" t="s">
        <v>8332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8330</v>
      </c>
      <c r="R713" t="s">
        <v>8332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8330</v>
      </c>
      <c r="R714" t="s">
        <v>8332</v>
      </c>
      <c r="S714" s="10">
        <f t="shared" si="46"/>
        <v>42384.472592592589</v>
      </c>
      <c r="T714" s="10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8330</v>
      </c>
      <c r="R715" t="s">
        <v>8332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8330</v>
      </c>
      <c r="R716" t="s">
        <v>8332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8330</v>
      </c>
      <c r="R717" t="s">
        <v>8332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8330</v>
      </c>
      <c r="R718" t="s">
        <v>8332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8330</v>
      </c>
      <c r="R719" t="s">
        <v>8332</v>
      </c>
      <c r="S719" s="10">
        <f t="shared" si="46"/>
        <v>41857.645856481475</v>
      </c>
      <c r="T719" s="10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8330</v>
      </c>
      <c r="R720" t="s">
        <v>8332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8330</v>
      </c>
      <c r="R721" t="s">
        <v>8332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8333</v>
      </c>
      <c r="R722" t="s">
        <v>8334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8333</v>
      </c>
      <c r="R723" t="s">
        <v>8334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8333</v>
      </c>
      <c r="R724" t="s">
        <v>8334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8333</v>
      </c>
      <c r="R725" t="s">
        <v>8334</v>
      </c>
      <c r="S725" s="10">
        <f t="shared" si="46"/>
        <v>42184.608206018514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8333</v>
      </c>
      <c r="R726" t="s">
        <v>8334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8333</v>
      </c>
      <c r="R727" t="s">
        <v>8334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8333</v>
      </c>
      <c r="R728" t="s">
        <v>8334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8333</v>
      </c>
      <c r="R729" t="s">
        <v>8334</v>
      </c>
      <c r="S729" s="10">
        <f t="shared" si="46"/>
        <v>41246.811909722222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8333</v>
      </c>
      <c r="R730" t="s">
        <v>8334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8333</v>
      </c>
      <c r="R731" t="s">
        <v>8334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8333</v>
      </c>
      <c r="R732" t="s">
        <v>8334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8333</v>
      </c>
      <c r="R733" t="s">
        <v>8334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8333</v>
      </c>
      <c r="R734" t="s">
        <v>8334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8333</v>
      </c>
      <c r="R735" t="s">
        <v>8334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8333</v>
      </c>
      <c r="R736" t="s">
        <v>8334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8333</v>
      </c>
      <c r="R737" t="s">
        <v>8334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8333</v>
      </c>
      <c r="R738" t="s">
        <v>8334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8333</v>
      </c>
      <c r="R739" t="s">
        <v>8334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8333</v>
      </c>
      <c r="R740" t="s">
        <v>8334</v>
      </c>
      <c r="S740" s="10">
        <f t="shared" si="46"/>
        <v>41943.39576388889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8333</v>
      </c>
      <c r="R741" t="s">
        <v>8334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8333</v>
      </c>
      <c r="R742" t="s">
        <v>8334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8333</v>
      </c>
      <c r="R743" t="s">
        <v>8334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8333</v>
      </c>
      <c r="R744" t="s">
        <v>8334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8333</v>
      </c>
      <c r="R745" t="s">
        <v>8334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8333</v>
      </c>
      <c r="R746" t="s">
        <v>8334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8333</v>
      </c>
      <c r="R747" t="s">
        <v>8334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8333</v>
      </c>
      <c r="R748" t="s">
        <v>8334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8333</v>
      </c>
      <c r="R749" t="s">
        <v>8334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8333</v>
      </c>
      <c r="R750" t="s">
        <v>8334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8333</v>
      </c>
      <c r="R751" t="s">
        <v>8334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8333</v>
      </c>
      <c r="R752" t="s">
        <v>8334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8333</v>
      </c>
      <c r="R753" t="s">
        <v>8334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8333</v>
      </c>
      <c r="R754" t="s">
        <v>8334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8333</v>
      </c>
      <c r="R755" t="s">
        <v>8334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8333</v>
      </c>
      <c r="R756" t="s">
        <v>8334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8333</v>
      </c>
      <c r="R757" t="s">
        <v>8334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8333</v>
      </c>
      <c r="R758" t="s">
        <v>8334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8333</v>
      </c>
      <c r="R759" t="s">
        <v>8334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8333</v>
      </c>
      <c r="R760" t="s">
        <v>8334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8333</v>
      </c>
      <c r="R761" t="s">
        <v>8334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8333</v>
      </c>
      <c r="R762" t="s">
        <v>8335</v>
      </c>
      <c r="S762" s="10">
        <f t="shared" si="46"/>
        <v>42670.555706018517</v>
      </c>
      <c r="T762" s="10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8333</v>
      </c>
      <c r="R763" t="s">
        <v>8335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8333</v>
      </c>
      <c r="R764" t="s">
        <v>8335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8333</v>
      </c>
      <c r="R765" t="s">
        <v>8335</v>
      </c>
      <c r="S765" s="10">
        <f t="shared" si="46"/>
        <v>41471.238518518519</v>
      </c>
      <c r="T765" s="10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8333</v>
      </c>
      <c r="R766" t="s">
        <v>8335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8333</v>
      </c>
      <c r="R767" t="s">
        <v>8335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8333</v>
      </c>
      <c r="R768" t="s">
        <v>8335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8333</v>
      </c>
      <c r="R769" t="s">
        <v>8335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8333</v>
      </c>
      <c r="R770" t="s">
        <v>8335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8333</v>
      </c>
      <c r="R771" t="s">
        <v>8335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8333</v>
      </c>
      <c r="R772" t="s">
        <v>8335</v>
      </c>
      <c r="S772" s="10">
        <f t="shared" si="50"/>
        <v>41289.791307870364</v>
      </c>
      <c r="T772" s="10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8333</v>
      </c>
      <c r="R773" t="s">
        <v>8335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8333</v>
      </c>
      <c r="R774" t="s">
        <v>8335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8333</v>
      </c>
      <c r="R775" t="s">
        <v>8335</v>
      </c>
      <c r="S775" s="10">
        <f t="shared" si="50"/>
        <v>42100.527604166666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8333</v>
      </c>
      <c r="R776" t="s">
        <v>8335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8333</v>
      </c>
      <c r="R777" t="s">
        <v>8335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8333</v>
      </c>
      <c r="R778" t="s">
        <v>8335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8333</v>
      </c>
      <c r="R779" t="s">
        <v>8335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8333</v>
      </c>
      <c r="R780" t="s">
        <v>8335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8333</v>
      </c>
      <c r="R781" t="s">
        <v>8335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8319</v>
      </c>
      <c r="R782" t="s">
        <v>8317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8319</v>
      </c>
      <c r="R783" t="s">
        <v>8317</v>
      </c>
      <c r="S783" s="10">
        <f t="shared" si="50"/>
        <v>41402.792523148142</v>
      </c>
      <c r="T783" s="10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8319</v>
      </c>
      <c r="R784" t="s">
        <v>8317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8319</v>
      </c>
      <c r="R785" t="s">
        <v>8317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8319</v>
      </c>
      <c r="R786" t="s">
        <v>8317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8319</v>
      </c>
      <c r="R787" t="s">
        <v>8317</v>
      </c>
      <c r="S787" s="10">
        <f t="shared" si="50"/>
        <v>41303.38559027778</v>
      </c>
      <c r="T787" s="10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8319</v>
      </c>
      <c r="R788" t="s">
        <v>8317</v>
      </c>
      <c r="S788" s="10">
        <f t="shared" si="50"/>
        <v>40982.847615740735</v>
      </c>
      <c r="T788" s="10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8319</v>
      </c>
      <c r="R789" t="s">
        <v>8317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8319</v>
      </c>
      <c r="R790" t="s">
        <v>8317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8319</v>
      </c>
      <c r="R791" t="s">
        <v>8317</v>
      </c>
      <c r="S791" s="10">
        <f t="shared" si="50"/>
        <v>41276.977777777771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8319</v>
      </c>
      <c r="R792" t="s">
        <v>8317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8319</v>
      </c>
      <c r="R793" t="s">
        <v>8317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8319</v>
      </c>
      <c r="R794" t="s">
        <v>8317</v>
      </c>
      <c r="S794" s="10">
        <f t="shared" si="50"/>
        <v>41555.665312499994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8319</v>
      </c>
      <c r="R795" t="s">
        <v>8317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8319</v>
      </c>
      <c r="R796" t="s">
        <v>8317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8319</v>
      </c>
      <c r="R797" t="s">
        <v>8317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8319</v>
      </c>
      <c r="R798" t="s">
        <v>8317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8319</v>
      </c>
      <c r="R799" t="s">
        <v>8317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8319</v>
      </c>
      <c r="R800" t="s">
        <v>8317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8319</v>
      </c>
      <c r="R801" t="s">
        <v>8317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8319</v>
      </c>
      <c r="R802" t="s">
        <v>8317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8319</v>
      </c>
      <c r="R803" t="s">
        <v>8317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8319</v>
      </c>
      <c r="R804" t="s">
        <v>8317</v>
      </c>
      <c r="S804" s="10">
        <f t="shared" si="50"/>
        <v>41122.813935185179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8319</v>
      </c>
      <c r="R805" t="s">
        <v>8317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8319</v>
      </c>
      <c r="R806" t="s">
        <v>8317</v>
      </c>
      <c r="S806" s="10">
        <f t="shared" si="50"/>
        <v>40729.897291666661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8319</v>
      </c>
      <c r="R807" t="s">
        <v>8317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8319</v>
      </c>
      <c r="R808" t="s">
        <v>8317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8319</v>
      </c>
      <c r="R809" t="s">
        <v>8317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8319</v>
      </c>
      <c r="R810" t="s">
        <v>8317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8319</v>
      </c>
      <c r="R811" t="s">
        <v>8317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8319</v>
      </c>
      <c r="R812" t="s">
        <v>8317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8319</v>
      </c>
      <c r="R813" t="s">
        <v>8317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8319</v>
      </c>
      <c r="R814" t="s">
        <v>8317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8319</v>
      </c>
      <c r="R815" t="s">
        <v>8317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8319</v>
      </c>
      <c r="R816" t="s">
        <v>8317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8319</v>
      </c>
      <c r="R817" t="s">
        <v>8317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8319</v>
      </c>
      <c r="R818" t="s">
        <v>8317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8319</v>
      </c>
      <c r="R819" t="s">
        <v>8317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8319</v>
      </c>
      <c r="R820" t="s">
        <v>8317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8319</v>
      </c>
      <c r="R821" t="s">
        <v>8317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8319</v>
      </c>
      <c r="R822" t="s">
        <v>8317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8319</v>
      </c>
      <c r="R823" t="s">
        <v>8317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8319</v>
      </c>
      <c r="R824" t="s">
        <v>8317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8319</v>
      </c>
      <c r="R825" t="s">
        <v>8317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8319</v>
      </c>
      <c r="R826" t="s">
        <v>8317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8319</v>
      </c>
      <c r="R827" t="s">
        <v>8317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8319</v>
      </c>
      <c r="R828" t="s">
        <v>8317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8319</v>
      </c>
      <c r="R829" t="s">
        <v>8317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8319</v>
      </c>
      <c r="R830" t="s">
        <v>8317</v>
      </c>
      <c r="S830" s="10">
        <f t="shared" si="50"/>
        <v>41072.842384259253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8319</v>
      </c>
      <c r="R831" t="s">
        <v>8317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8319</v>
      </c>
      <c r="R832" t="s">
        <v>8317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8319</v>
      </c>
      <c r="R833" t="s">
        <v>8317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8319</v>
      </c>
      <c r="R834" t="s">
        <v>8317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8319</v>
      </c>
      <c r="R835" t="s">
        <v>8317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8319</v>
      </c>
      <c r="R836" t="s">
        <v>8317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8319</v>
      </c>
      <c r="R837" t="s">
        <v>8317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8319</v>
      </c>
      <c r="R838" t="s">
        <v>8317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8319</v>
      </c>
      <c r="R839" t="s">
        <v>8317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8319</v>
      </c>
      <c r="R840" t="s">
        <v>8317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8319</v>
      </c>
      <c r="R841" t="s">
        <v>8317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8319</v>
      </c>
      <c r="R842" t="s">
        <v>8336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8319</v>
      </c>
      <c r="R843" t="s">
        <v>8336</v>
      </c>
      <c r="S843" s="10">
        <f t="shared" si="54"/>
        <v>41923.630358796298</v>
      </c>
      <c r="T843" s="10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8319</v>
      </c>
      <c r="R844" t="s">
        <v>8336</v>
      </c>
      <c r="S844" s="10">
        <f t="shared" si="54"/>
        <v>41526.384062499994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8319</v>
      </c>
      <c r="R845" t="s">
        <v>8336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8319</v>
      </c>
      <c r="R846" t="s">
        <v>8336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8319</v>
      </c>
      <c r="R847" t="s">
        <v>8336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8319</v>
      </c>
      <c r="R848" t="s">
        <v>8336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8319</v>
      </c>
      <c r="R849" t="s">
        <v>8336</v>
      </c>
      <c r="S849" s="10">
        <f t="shared" si="54"/>
        <v>42165.59</v>
      </c>
      <c r="T849" s="10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8319</v>
      </c>
      <c r="R850" t="s">
        <v>8336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8319</v>
      </c>
      <c r="R851" t="s">
        <v>8336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8319</v>
      </c>
      <c r="R852" t="s">
        <v>8336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8319</v>
      </c>
      <c r="R853" t="s">
        <v>8336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8319</v>
      </c>
      <c r="R854" t="s">
        <v>8336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8319</v>
      </c>
      <c r="R855" t="s">
        <v>8336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8319</v>
      </c>
      <c r="R856" t="s">
        <v>8336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8319</v>
      </c>
      <c r="R857" t="s">
        <v>8336</v>
      </c>
      <c r="S857" s="10">
        <f t="shared" si="54"/>
        <v>42544.916863425919</v>
      </c>
      <c r="T857" s="10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8319</v>
      </c>
      <c r="R858" t="s">
        <v>8336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8319</v>
      </c>
      <c r="R859" t="s">
        <v>8336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8319</v>
      </c>
      <c r="R860" t="s">
        <v>8336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8319</v>
      </c>
      <c r="R861" t="s">
        <v>8336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8319</v>
      </c>
      <c r="R862" t="s">
        <v>8337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8319</v>
      </c>
      <c r="R863" t="s">
        <v>8337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8319</v>
      </c>
      <c r="R864" t="s">
        <v>8337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8319</v>
      </c>
      <c r="R865" t="s">
        <v>8337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8319</v>
      </c>
      <c r="R866" t="s">
        <v>8337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8319</v>
      </c>
      <c r="R867" t="s">
        <v>8337</v>
      </c>
      <c r="S867" s="10">
        <f t="shared" si="54"/>
        <v>41230.564780092587</v>
      </c>
      <c r="T867" s="10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8319</v>
      </c>
      <c r="R868" t="s">
        <v>8337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8319</v>
      </c>
      <c r="R869" t="s">
        <v>8337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8319</v>
      </c>
      <c r="R870" t="s">
        <v>8337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8319</v>
      </c>
      <c r="R871" t="s">
        <v>8337</v>
      </c>
      <c r="S871" s="10">
        <f t="shared" si="54"/>
        <v>41342.637233796289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8319</v>
      </c>
      <c r="R872" t="s">
        <v>8337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8319</v>
      </c>
      <c r="R873" t="s">
        <v>8337</v>
      </c>
      <c r="S873" s="10">
        <f t="shared" si="54"/>
        <v>41577.352951388886</v>
      </c>
      <c r="T873" s="10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8319</v>
      </c>
      <c r="R874" t="s">
        <v>8337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8319</v>
      </c>
      <c r="R875" t="s">
        <v>8337</v>
      </c>
      <c r="S875" s="10">
        <f t="shared" si="54"/>
        <v>41183.958796296291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8319</v>
      </c>
      <c r="R876" t="s">
        <v>8337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8319</v>
      </c>
      <c r="R877" t="s">
        <v>8337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8319</v>
      </c>
      <c r="R878" t="s">
        <v>8337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8319</v>
      </c>
      <c r="R879" t="s">
        <v>8337</v>
      </c>
      <c r="S879" s="10">
        <f t="shared" si="54"/>
        <v>41597.580555555549</v>
      </c>
      <c r="T879" s="10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8319</v>
      </c>
      <c r="R880" t="s">
        <v>8337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8319</v>
      </c>
      <c r="R881" t="s">
        <v>8337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8319</v>
      </c>
      <c r="R882" t="s">
        <v>8338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8319</v>
      </c>
      <c r="R883" t="s">
        <v>8338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8319</v>
      </c>
      <c r="R884" t="s">
        <v>8338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8319</v>
      </c>
      <c r="R885" t="s">
        <v>8338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8319</v>
      </c>
      <c r="R886" t="s">
        <v>8338</v>
      </c>
      <c r="S886" s="10">
        <f t="shared" si="54"/>
        <v>40981.594282407408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8319</v>
      </c>
      <c r="R887" t="s">
        <v>8338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8319</v>
      </c>
      <c r="R888" t="s">
        <v>8338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8319</v>
      </c>
      <c r="R889" t="s">
        <v>8338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8319</v>
      </c>
      <c r="R890" t="s">
        <v>8338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8319</v>
      </c>
      <c r="R891" t="s">
        <v>8338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8319</v>
      </c>
      <c r="R892" t="s">
        <v>8338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8319</v>
      </c>
      <c r="R893" t="s">
        <v>8338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8319</v>
      </c>
      <c r="R894" t="s">
        <v>8338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8319</v>
      </c>
      <c r="R895" t="s">
        <v>8338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8319</v>
      </c>
      <c r="R896" t="s">
        <v>8338</v>
      </c>
      <c r="S896" s="10">
        <f t="shared" si="54"/>
        <v>42496.773263888885</v>
      </c>
      <c r="T896" s="10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8319</v>
      </c>
      <c r="R897" t="s">
        <v>8338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8319</v>
      </c>
      <c r="R898" t="s">
        <v>8338</v>
      </c>
      <c r="S898" s="10">
        <f t="shared" si="54"/>
        <v>42218.66465277777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8319</v>
      </c>
      <c r="R899" t="s">
        <v>8338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8319</v>
      </c>
      <c r="R900" t="s">
        <v>8338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8319</v>
      </c>
      <c r="R901" t="s">
        <v>8338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8319</v>
      </c>
      <c r="R902" t="s">
        <v>8337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8319</v>
      </c>
      <c r="R903" t="s">
        <v>8337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8319</v>
      </c>
      <c r="R904" t="s">
        <v>8337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8319</v>
      </c>
      <c r="R905" t="s">
        <v>8337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8319</v>
      </c>
      <c r="R906" t="s">
        <v>8337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8319</v>
      </c>
      <c r="R907" t="s">
        <v>8337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8319</v>
      </c>
      <c r="R908" t="s">
        <v>8337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8319</v>
      </c>
      <c r="R909" t="s">
        <v>8337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8319</v>
      </c>
      <c r="R910" t="s">
        <v>8337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8319</v>
      </c>
      <c r="R911" t="s">
        <v>8337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8319</v>
      </c>
      <c r="R912" t="s">
        <v>8337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8319</v>
      </c>
      <c r="R913" t="s">
        <v>8337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8319</v>
      </c>
      <c r="R914" t="s">
        <v>8337</v>
      </c>
      <c r="S914" s="10">
        <f t="shared" si="58"/>
        <v>41193.901006944441</v>
      </c>
      <c r="T914" s="10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8319</v>
      </c>
      <c r="R915" t="s">
        <v>8337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8319</v>
      </c>
      <c r="R916" t="s">
        <v>8337</v>
      </c>
      <c r="S916" s="10">
        <f t="shared" si="58"/>
        <v>41116.554942129624</v>
      </c>
      <c r="T916" s="10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8319</v>
      </c>
      <c r="R917" t="s">
        <v>8337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8319</v>
      </c>
      <c r="R918" t="s">
        <v>8337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8319</v>
      </c>
      <c r="R919" t="s">
        <v>8337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8319</v>
      </c>
      <c r="R920" t="s">
        <v>8337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8319</v>
      </c>
      <c r="R921" t="s">
        <v>8337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8319</v>
      </c>
      <c r="R922" t="s">
        <v>8337</v>
      </c>
      <c r="S922" s="10">
        <f t="shared" si="58"/>
        <v>41562.463217592587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8319</v>
      </c>
      <c r="R923" t="s">
        <v>8337</v>
      </c>
      <c r="S923" s="10">
        <f t="shared" si="58"/>
        <v>40846.962685185186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8319</v>
      </c>
      <c r="R924" t="s">
        <v>8337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8319</v>
      </c>
      <c r="R925" t="s">
        <v>8337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8319</v>
      </c>
      <c r="R926" t="s">
        <v>8337</v>
      </c>
      <c r="S926" s="10">
        <f t="shared" si="58"/>
        <v>41288.734594907401</v>
      </c>
      <c r="T926" s="10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8319</v>
      </c>
      <c r="R927" t="s">
        <v>8337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8319</v>
      </c>
      <c r="R928" t="s">
        <v>8337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8319</v>
      </c>
      <c r="R929" t="s">
        <v>8337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8319</v>
      </c>
      <c r="R930" t="s">
        <v>8337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8319</v>
      </c>
      <c r="R931" t="s">
        <v>8337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8319</v>
      </c>
      <c r="R932" t="s">
        <v>8337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8319</v>
      </c>
      <c r="R933" t="s">
        <v>8337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8319</v>
      </c>
      <c r="R934" t="s">
        <v>8337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8319</v>
      </c>
      <c r="R935" t="s">
        <v>8337</v>
      </c>
      <c r="S935" s="10">
        <f t="shared" si="58"/>
        <v>41710.960752314808</v>
      </c>
      <c r="T935" s="10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8319</v>
      </c>
      <c r="R936" t="s">
        <v>8337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8319</v>
      </c>
      <c r="R937" t="s">
        <v>8337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8319</v>
      </c>
      <c r="R938" t="s">
        <v>8337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8319</v>
      </c>
      <c r="R939" t="s">
        <v>8337</v>
      </c>
      <c r="S939" s="10">
        <f t="shared" si="58"/>
        <v>41551.589780092589</v>
      </c>
      <c r="T939" s="10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8319</v>
      </c>
      <c r="R940" t="s">
        <v>8337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8319</v>
      </c>
      <c r="R941" t="s">
        <v>8337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8330</v>
      </c>
      <c r="R942" t="s">
        <v>8332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8330</v>
      </c>
      <c r="R943" t="s">
        <v>8332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8330</v>
      </c>
      <c r="R944" t="s">
        <v>8332</v>
      </c>
      <c r="S944" s="10">
        <f t="shared" si="58"/>
        <v>42382.634953703702</v>
      </c>
      <c r="T944" s="10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8330</v>
      </c>
      <c r="R945" t="s">
        <v>8332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8330</v>
      </c>
      <c r="R946" t="s">
        <v>8332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8330</v>
      </c>
      <c r="R947" t="s">
        <v>8332</v>
      </c>
      <c r="S947" s="10">
        <f t="shared" si="58"/>
        <v>42732.66465277777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8330</v>
      </c>
      <c r="R948" t="s">
        <v>8332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8330</v>
      </c>
      <c r="R949" t="s">
        <v>8332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8330</v>
      </c>
      <c r="R950" t="s">
        <v>8332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8330</v>
      </c>
      <c r="R951" t="s">
        <v>8332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8330</v>
      </c>
      <c r="R952" t="s">
        <v>8332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8330</v>
      </c>
      <c r="R953" t="s">
        <v>8332</v>
      </c>
      <c r="S953" s="10">
        <f t="shared" si="58"/>
        <v>42480.445277777777</v>
      </c>
      <c r="T953" s="10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8330</v>
      </c>
      <c r="R954" t="s">
        <v>8332</v>
      </c>
      <c r="S954" s="10">
        <f t="shared" si="58"/>
        <v>42662.405231481483</v>
      </c>
      <c r="T954" s="10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8330</v>
      </c>
      <c r="R955" t="s">
        <v>8332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8330</v>
      </c>
      <c r="R956" t="s">
        <v>8332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8330</v>
      </c>
      <c r="R957" t="s">
        <v>8332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8330</v>
      </c>
      <c r="R958" t="s">
        <v>8332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8330</v>
      </c>
      <c r="R959" t="s">
        <v>8332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8330</v>
      </c>
      <c r="R960" t="s">
        <v>8332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8330</v>
      </c>
      <c r="R961" t="s">
        <v>8332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8330</v>
      </c>
      <c r="R962" t="s">
        <v>8332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8330</v>
      </c>
      <c r="R963" t="s">
        <v>8332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8330</v>
      </c>
      <c r="R964" t="s">
        <v>8332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8330</v>
      </c>
      <c r="R965" t="s">
        <v>8332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8330</v>
      </c>
      <c r="R966" t="s">
        <v>8332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8330</v>
      </c>
      <c r="R967" t="s">
        <v>8332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8330</v>
      </c>
      <c r="R968" t="s">
        <v>8332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8330</v>
      </c>
      <c r="R969" t="s">
        <v>8332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8330</v>
      </c>
      <c r="R970" t="s">
        <v>8332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8330</v>
      </c>
      <c r="R971" t="s">
        <v>8332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8330</v>
      </c>
      <c r="R972" t="s">
        <v>8332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8330</v>
      </c>
      <c r="R973" t="s">
        <v>8332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8330</v>
      </c>
      <c r="R974" t="s">
        <v>8332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8330</v>
      </c>
      <c r="R975" t="s">
        <v>8332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8330</v>
      </c>
      <c r="R976" t="s">
        <v>8332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8330</v>
      </c>
      <c r="R977" t="s">
        <v>8332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8330</v>
      </c>
      <c r="R978" t="s">
        <v>8332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8330</v>
      </c>
      <c r="R979" t="s">
        <v>8332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8330</v>
      </c>
      <c r="R980" t="s">
        <v>8332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8330</v>
      </c>
      <c r="R981" t="s">
        <v>8332</v>
      </c>
      <c r="S981" s="10">
        <f t="shared" si="62"/>
        <v>42506.208657407406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8330</v>
      </c>
      <c r="R982" t="s">
        <v>8332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8330</v>
      </c>
      <c r="R983" t="s">
        <v>8332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8330</v>
      </c>
      <c r="R984" t="s">
        <v>8332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8330</v>
      </c>
      <c r="R985" t="s">
        <v>8332</v>
      </c>
      <c r="S985" s="10">
        <f t="shared" si="62"/>
        <v>42574.459317129622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8330</v>
      </c>
      <c r="R986" t="s">
        <v>8332</v>
      </c>
      <c r="S986" s="10">
        <f t="shared" si="62"/>
        <v>42060.907499999994</v>
      </c>
      <c r="T986" s="10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8330</v>
      </c>
      <c r="R987" t="s">
        <v>8332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8330</v>
      </c>
      <c r="R988" t="s">
        <v>8332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8330</v>
      </c>
      <c r="R989" t="s">
        <v>8332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8330</v>
      </c>
      <c r="R990" t="s">
        <v>8332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8330</v>
      </c>
      <c r="R991" t="s">
        <v>8332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8330</v>
      </c>
      <c r="R992" t="s">
        <v>8332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8330</v>
      </c>
      <c r="R993" t="s">
        <v>8332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8330</v>
      </c>
      <c r="R994" t="s">
        <v>8332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8330</v>
      </c>
      <c r="R995" t="s">
        <v>8332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8330</v>
      </c>
      <c r="R996" t="s">
        <v>8332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8330</v>
      </c>
      <c r="R997" t="s">
        <v>8332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8330</v>
      </c>
      <c r="R998" t="s">
        <v>8332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8330</v>
      </c>
      <c r="R999" t="s">
        <v>8332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8330</v>
      </c>
      <c r="R1000" t="s">
        <v>8332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8330</v>
      </c>
      <c r="R1001" t="s">
        <v>8332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8330</v>
      </c>
      <c r="R1002" t="s">
        <v>8332</v>
      </c>
      <c r="S1002" s="10">
        <f t="shared" si="62"/>
        <v>42748.851388888885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8330</v>
      </c>
      <c r="R1003" t="s">
        <v>8332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8330</v>
      </c>
      <c r="R1004" t="s">
        <v>8332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8330</v>
      </c>
      <c r="R1005" t="s">
        <v>8332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8330</v>
      </c>
      <c r="R1006" t="s">
        <v>8332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8330</v>
      </c>
      <c r="R1007" t="s">
        <v>8332</v>
      </c>
      <c r="S1007" s="10">
        <f t="shared" si="62"/>
        <v>42276.41646990741</v>
      </c>
      <c r="T1007" s="10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8330</v>
      </c>
      <c r="R1008" t="s">
        <v>8332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8330</v>
      </c>
      <c r="R1009" t="s">
        <v>8332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8330</v>
      </c>
      <c r="R1010" t="s">
        <v>8332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8330</v>
      </c>
      <c r="R1011" t="s">
        <v>8332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8330</v>
      </c>
      <c r="R1012" t="s">
        <v>8332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8330</v>
      </c>
      <c r="R1013" t="s">
        <v>8332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8330</v>
      </c>
      <c r="R1014" t="s">
        <v>8332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8330</v>
      </c>
      <c r="R1015" t="s">
        <v>8332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8330</v>
      </c>
      <c r="R1016" t="s">
        <v>8332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8330</v>
      </c>
      <c r="R1017" t="s">
        <v>8332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8330</v>
      </c>
      <c r="R1018" t="s">
        <v>8332</v>
      </c>
      <c r="S1018" s="10">
        <f t="shared" si="62"/>
        <v>42421.898796296293</v>
      </c>
      <c r="T1018" s="10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8330</v>
      </c>
      <c r="R1019" t="s">
        <v>8332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8330</v>
      </c>
      <c r="R1020" t="s">
        <v>8332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8330</v>
      </c>
      <c r="R1021" t="s">
        <v>8332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8319</v>
      </c>
      <c r="R1022" t="s">
        <v>8339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8319</v>
      </c>
      <c r="R1023" t="s">
        <v>8339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8319</v>
      </c>
      <c r="R1024" t="s">
        <v>8339</v>
      </c>
      <c r="S1024" s="10">
        <f t="shared" si="62"/>
        <v>42111.438391203701</v>
      </c>
      <c r="T1024" s="10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8319</v>
      </c>
      <c r="R1025" t="s">
        <v>8339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8319</v>
      </c>
      <c r="R1026" t="s">
        <v>8339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8319</v>
      </c>
      <c r="R1027" t="s">
        <v>8339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8319</v>
      </c>
      <c r="R1028" t="s">
        <v>8339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8319</v>
      </c>
      <c r="R1029" t="s">
        <v>8339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8319</v>
      </c>
      <c r="R1030" t="s">
        <v>8339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8319</v>
      </c>
      <c r="R1031" t="s">
        <v>8339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8319</v>
      </c>
      <c r="R1032" t="s">
        <v>8339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8319</v>
      </c>
      <c r="R1033" t="s">
        <v>8339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8319</v>
      </c>
      <c r="R1034" t="s">
        <v>8339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8319</v>
      </c>
      <c r="R1035" t="s">
        <v>8339</v>
      </c>
      <c r="S1035" s="10">
        <f t="shared" si="66"/>
        <v>42688.52407407407</v>
      </c>
      <c r="T1035" s="10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8319</v>
      </c>
      <c r="R1036" t="s">
        <v>8339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8319</v>
      </c>
      <c r="R1037" t="s">
        <v>8339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8319</v>
      </c>
      <c r="R1038" t="s">
        <v>8339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8319</v>
      </c>
      <c r="R1039" t="s">
        <v>8339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8319</v>
      </c>
      <c r="R1040" t="s">
        <v>8339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8319</v>
      </c>
      <c r="R1041" t="s">
        <v>8339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8340</v>
      </c>
      <c r="R1042" t="s">
        <v>8341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8340</v>
      </c>
      <c r="R1043" t="s">
        <v>8341</v>
      </c>
      <c r="S1043" s="10">
        <f t="shared" si="66"/>
        <v>41830.851759259254</v>
      </c>
      <c r="T1043" s="10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8340</v>
      </c>
      <c r="R1044" t="s">
        <v>8341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8340</v>
      </c>
      <c r="R1045" t="s">
        <v>8341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8340</v>
      </c>
      <c r="R1046" t="s">
        <v>8341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8340</v>
      </c>
      <c r="R1047" t="s">
        <v>8341</v>
      </c>
      <c r="S1047" s="10">
        <f t="shared" si="66"/>
        <v>41844.666087962956</v>
      </c>
      <c r="T1047" s="10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8340</v>
      </c>
      <c r="R1048" t="s">
        <v>8341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8340</v>
      </c>
      <c r="R1049" t="s">
        <v>8341</v>
      </c>
      <c r="S1049" s="10">
        <f t="shared" si="66"/>
        <v>41918.610127314816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8340</v>
      </c>
      <c r="R1050" t="s">
        <v>8341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8340</v>
      </c>
      <c r="R1051" t="s">
        <v>8341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8340</v>
      </c>
      <c r="R1052" t="s">
        <v>8341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8340</v>
      </c>
      <c r="R1053" t="s">
        <v>8341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8340</v>
      </c>
      <c r="R1054" t="s">
        <v>8341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8340</v>
      </c>
      <c r="R1055" t="s">
        <v>8341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8340</v>
      </c>
      <c r="R1056" t="s">
        <v>8341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8340</v>
      </c>
      <c r="R1057" t="s">
        <v>8341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8340</v>
      </c>
      <c r="R1058" t="s">
        <v>8341</v>
      </c>
      <c r="S1058" s="10">
        <f t="shared" si="66"/>
        <v>42058.511307870365</v>
      </c>
      <c r="T1058" s="10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8340</v>
      </c>
      <c r="R1059" t="s">
        <v>8341</v>
      </c>
      <c r="S1059" s="10">
        <f t="shared" si="66"/>
        <v>42678.662997685184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8340</v>
      </c>
      <c r="R1060" t="s">
        <v>8341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8340</v>
      </c>
      <c r="R1061" t="s">
        <v>8341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8340</v>
      </c>
      <c r="R1062" t="s">
        <v>8341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8340</v>
      </c>
      <c r="R1063" t="s">
        <v>8341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8340</v>
      </c>
      <c r="R1064" t="s">
        <v>8341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8340</v>
      </c>
      <c r="R1065" t="s">
        <v>8341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8316</v>
      </c>
      <c r="R1066" t="s">
        <v>8342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8316</v>
      </c>
      <c r="R1067" t="s">
        <v>8342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8316</v>
      </c>
      <c r="R1068" t="s">
        <v>8342</v>
      </c>
      <c r="S1068" s="10">
        <f t="shared" si="66"/>
        <v>41445.754421296289</v>
      </c>
      <c r="T1068" s="10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8316</v>
      </c>
      <c r="R1069" t="s">
        <v>8342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8316</v>
      </c>
      <c r="R1070" t="s">
        <v>8342</v>
      </c>
      <c r="S1070" s="10">
        <f t="shared" si="66"/>
        <v>42440.162777777776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8316</v>
      </c>
      <c r="R1071" t="s">
        <v>8342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8316</v>
      </c>
      <c r="R1072" t="s">
        <v>8342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8316</v>
      </c>
      <c r="R1073" t="s">
        <v>8342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8316</v>
      </c>
      <c r="R1074" t="s">
        <v>8342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8316</v>
      </c>
      <c r="R1075" t="s">
        <v>8342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8316</v>
      </c>
      <c r="R1076" t="s">
        <v>8342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8316</v>
      </c>
      <c r="R1077" t="s">
        <v>8342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8316</v>
      </c>
      <c r="R1078" t="s">
        <v>8342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8316</v>
      </c>
      <c r="R1079" t="s">
        <v>8342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8316</v>
      </c>
      <c r="R1080" t="s">
        <v>8342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8316</v>
      </c>
      <c r="R1081" t="s">
        <v>8342</v>
      </c>
      <c r="S1081" s="10">
        <f t="shared" si="66"/>
        <v>42479.358055555553</v>
      </c>
      <c r="T1081" s="10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8316</v>
      </c>
      <c r="R1082" t="s">
        <v>8342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8316</v>
      </c>
      <c r="R1083" t="s">
        <v>8342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8316</v>
      </c>
      <c r="R1084" t="s">
        <v>8342</v>
      </c>
      <c r="S1084" s="10">
        <f t="shared" si="66"/>
        <v>41101.697777777772</v>
      </c>
      <c r="T1084" s="10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8316</v>
      </c>
      <c r="R1085" t="s">
        <v>8342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8316</v>
      </c>
      <c r="R1086" t="s">
        <v>8342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8316</v>
      </c>
      <c r="R1087" t="s">
        <v>8342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8316</v>
      </c>
      <c r="R1088" t="s">
        <v>8342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8316</v>
      </c>
      <c r="R1089" t="s">
        <v>8342</v>
      </c>
      <c r="S1089" s="10">
        <f t="shared" si="66"/>
        <v>41775.505636574067</v>
      </c>
      <c r="T1089" s="10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8316</v>
      </c>
      <c r="R1090" t="s">
        <v>8342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8316</v>
      </c>
      <c r="R1091" t="s">
        <v>8342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8316</v>
      </c>
      <c r="R1092" t="s">
        <v>8342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8316</v>
      </c>
      <c r="R1093" t="s">
        <v>8342</v>
      </c>
      <c r="S1093" s="10">
        <f t="shared" si="70"/>
        <v>42440.611944444441</v>
      </c>
      <c r="T1093" s="10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8316</v>
      </c>
      <c r="R1094" t="s">
        <v>8342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8316</v>
      </c>
      <c r="R1095" t="s">
        <v>8342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8316</v>
      </c>
      <c r="R1096" t="s">
        <v>8342</v>
      </c>
      <c r="S1096" s="10">
        <f t="shared" si="70"/>
        <v>40795.505011574074</v>
      </c>
      <c r="T1096" s="10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8316</v>
      </c>
      <c r="R1097" t="s">
        <v>8342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8316</v>
      </c>
      <c r="R1098" t="s">
        <v>8342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8316</v>
      </c>
      <c r="R1099" t="s">
        <v>8342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8316</v>
      </c>
      <c r="R1100" t="s">
        <v>8342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8316</v>
      </c>
      <c r="R1101" t="s">
        <v>8342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8316</v>
      </c>
      <c r="R1102" t="s">
        <v>8342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8316</v>
      </c>
      <c r="R1103" t="s">
        <v>8342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8316</v>
      </c>
      <c r="R1104" t="s">
        <v>8342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8316</v>
      </c>
      <c r="R1105" t="s">
        <v>8342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8316</v>
      </c>
      <c r="R1106" t="s">
        <v>8342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8316</v>
      </c>
      <c r="R1107" t="s">
        <v>8342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8316</v>
      </c>
      <c r="R1108" t="s">
        <v>8342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8316</v>
      </c>
      <c r="R1109" t="s">
        <v>8342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8316</v>
      </c>
      <c r="R1110" t="s">
        <v>8342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8316</v>
      </c>
      <c r="R1111" t="s">
        <v>8342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8316</v>
      </c>
      <c r="R1112" t="s">
        <v>8342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8316</v>
      </c>
      <c r="R1113" t="s">
        <v>8342</v>
      </c>
      <c r="S1113" s="10">
        <f t="shared" si="70"/>
        <v>42346.995254629626</v>
      </c>
      <c r="T1113" s="10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8316</v>
      </c>
      <c r="R1114" t="s">
        <v>8342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8316</v>
      </c>
      <c r="R1115" t="s">
        <v>8342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8316</v>
      </c>
      <c r="R1116" t="s">
        <v>8342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8316</v>
      </c>
      <c r="R1117" t="s">
        <v>8342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8316</v>
      </c>
      <c r="R1118" t="s">
        <v>8342</v>
      </c>
      <c r="S1118" s="10">
        <f t="shared" si="70"/>
        <v>41009.638981481483</v>
      </c>
      <c r="T1118" s="10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8316</v>
      </c>
      <c r="R1119" t="s">
        <v>8342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8316</v>
      </c>
      <c r="R1120" t="s">
        <v>8342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8316</v>
      </c>
      <c r="R1121" t="s">
        <v>8342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8316</v>
      </c>
      <c r="R1122" t="s">
        <v>8342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8316</v>
      </c>
      <c r="R1123" t="s">
        <v>8342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8316</v>
      </c>
      <c r="R1124" t="s">
        <v>8342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8316</v>
      </c>
      <c r="R1125" t="s">
        <v>8342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8316</v>
      </c>
      <c r="R1126" t="s">
        <v>8343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8316</v>
      </c>
      <c r="R1127" t="s">
        <v>8343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8316</v>
      </c>
      <c r="R1128" t="s">
        <v>8343</v>
      </c>
      <c r="S1128" s="10">
        <f t="shared" si="70"/>
        <v>42535.119143518517</v>
      </c>
      <c r="T1128" s="10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8316</v>
      </c>
      <c r="R1129" t="s">
        <v>8343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8316</v>
      </c>
      <c r="R1130" t="s">
        <v>8343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8316</v>
      </c>
      <c r="R1131" t="s">
        <v>8343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8316</v>
      </c>
      <c r="R1132" t="s">
        <v>8343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8316</v>
      </c>
      <c r="R1133" t="s">
        <v>8343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8316</v>
      </c>
      <c r="R1134" t="s">
        <v>8343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8316</v>
      </c>
      <c r="R1135" t="s">
        <v>8343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8316</v>
      </c>
      <c r="R1136" t="s">
        <v>8343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8316</v>
      </c>
      <c r="R1137" t="s">
        <v>8343</v>
      </c>
      <c r="S1137" s="10">
        <f t="shared" si="70"/>
        <v>42558.781180555554</v>
      </c>
      <c r="T1137" s="10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8316</v>
      </c>
      <c r="R1138" t="s">
        <v>8343</v>
      </c>
      <c r="S1138" s="10">
        <f t="shared" si="70"/>
        <v>42327.46329861111</v>
      </c>
      <c r="T1138" s="10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8316</v>
      </c>
      <c r="R1139" t="s">
        <v>8343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8316</v>
      </c>
      <c r="R1140" t="s">
        <v>8343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8316</v>
      </c>
      <c r="R1141" t="s">
        <v>8343</v>
      </c>
      <c r="S1141" s="10">
        <f t="shared" si="70"/>
        <v>41975.139189814814</v>
      </c>
      <c r="T1141" s="10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8316</v>
      </c>
      <c r="R1142" t="s">
        <v>8343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8316</v>
      </c>
      <c r="R1143" t="s">
        <v>8343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8316</v>
      </c>
      <c r="R1144" t="s">
        <v>8343</v>
      </c>
      <c r="S1144" s="10">
        <f t="shared" si="70"/>
        <v>42021.797766203701</v>
      </c>
      <c r="T1144" s="10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8316</v>
      </c>
      <c r="R1145" t="s">
        <v>8343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8344</v>
      </c>
      <c r="R1146" t="s">
        <v>8345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8344</v>
      </c>
      <c r="R1147" t="s">
        <v>8345</v>
      </c>
      <c r="S1147" s="10">
        <f t="shared" si="70"/>
        <v>41854.539259259254</v>
      </c>
      <c r="T1147" s="10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8344</v>
      </c>
      <c r="R1148" t="s">
        <v>8345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8344</v>
      </c>
      <c r="R1149" t="s">
        <v>8345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8344</v>
      </c>
      <c r="R1150" t="s">
        <v>8345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8344</v>
      </c>
      <c r="R1151" t="s">
        <v>8345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8344</v>
      </c>
      <c r="R1152" t="s">
        <v>8345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8344</v>
      </c>
      <c r="R1153" t="s">
        <v>8345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8344</v>
      </c>
      <c r="R1154" t="s">
        <v>8345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8344</v>
      </c>
      <c r="R1155" t="s">
        <v>8345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8344</v>
      </c>
      <c r="R1156" t="s">
        <v>8345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8344</v>
      </c>
      <c r="R1157" t="s">
        <v>8345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8344</v>
      </c>
      <c r="R1158" t="s">
        <v>8345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8344</v>
      </c>
      <c r="R1159" t="s">
        <v>8345</v>
      </c>
      <c r="S1159" s="10">
        <f t="shared" si="74"/>
        <v>41918.419907407406</v>
      </c>
      <c r="T1159" s="10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8344</v>
      </c>
      <c r="R1160" t="s">
        <v>8345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8344</v>
      </c>
      <c r="R1161" t="s">
        <v>8345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8344</v>
      </c>
      <c r="R1162" t="s">
        <v>8345</v>
      </c>
      <c r="S1162" s="10">
        <f t="shared" si="74"/>
        <v>42060.946597222217</v>
      </c>
      <c r="T1162" s="10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8344</v>
      </c>
      <c r="R1163" t="s">
        <v>8345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8344</v>
      </c>
      <c r="R1164" t="s">
        <v>8345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8344</v>
      </c>
      <c r="R1165" t="s">
        <v>8345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8344</v>
      </c>
      <c r="R1166" t="s">
        <v>8345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8344</v>
      </c>
      <c r="R1167" t="s">
        <v>8345</v>
      </c>
      <c r="S1167" s="10">
        <f t="shared" si="74"/>
        <v>41792.00613425926</v>
      </c>
      <c r="T1167" s="10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8344</v>
      </c>
      <c r="R1168" t="s">
        <v>8345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8344</v>
      </c>
      <c r="R1169" t="s">
        <v>8345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8344</v>
      </c>
      <c r="R1170" t="s">
        <v>8345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8344</v>
      </c>
      <c r="R1171" t="s">
        <v>8345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8344</v>
      </c>
      <c r="R1172" t="s">
        <v>8345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8344</v>
      </c>
      <c r="R1173" t="s">
        <v>8345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8344</v>
      </c>
      <c r="R1174" t="s">
        <v>8345</v>
      </c>
      <c r="S1174" s="10">
        <f t="shared" si="74"/>
        <v>41841.473981481475</v>
      </c>
      <c r="T1174" s="10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8344</v>
      </c>
      <c r="R1175" t="s">
        <v>8345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8344</v>
      </c>
      <c r="R1176" t="s">
        <v>8345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8344</v>
      </c>
      <c r="R1177" t="s">
        <v>8345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8344</v>
      </c>
      <c r="R1178" t="s">
        <v>8345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8344</v>
      </c>
      <c r="R1179" t="s">
        <v>8345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8344</v>
      </c>
      <c r="R1180" t="s">
        <v>8345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8344</v>
      </c>
      <c r="R1181" t="s">
        <v>8345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8344</v>
      </c>
      <c r="R1182" t="s">
        <v>8345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8344</v>
      </c>
      <c r="R1183" t="s">
        <v>8345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8344</v>
      </c>
      <c r="R1184" t="s">
        <v>8345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8344</v>
      </c>
      <c r="R1185" t="s">
        <v>8345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8346</v>
      </c>
      <c r="R1186" t="s">
        <v>8318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8346</v>
      </c>
      <c r="R1187" t="s">
        <v>8318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8346</v>
      </c>
      <c r="R1188" t="s">
        <v>8318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8346</v>
      </c>
      <c r="R1189" t="s">
        <v>8318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8346</v>
      </c>
      <c r="R1190" t="s">
        <v>8318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8346</v>
      </c>
      <c r="R1191" t="s">
        <v>8318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8346</v>
      </c>
      <c r="R1192" t="s">
        <v>8318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8346</v>
      </c>
      <c r="R1193" t="s">
        <v>8318</v>
      </c>
      <c r="S1193" s="10">
        <f t="shared" si="74"/>
        <v>42419.395370370366</v>
      </c>
      <c r="T1193" s="10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8346</v>
      </c>
      <c r="R1194" t="s">
        <v>8318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8346</v>
      </c>
      <c r="R1195" t="s">
        <v>8318</v>
      </c>
      <c r="S1195" s="10">
        <f t="shared" si="74"/>
        <v>42409.567743055552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8346</v>
      </c>
      <c r="R1196" t="s">
        <v>8318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8346</v>
      </c>
      <c r="R1197" t="s">
        <v>8318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8346</v>
      </c>
      <c r="R1198" t="s">
        <v>8318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8346</v>
      </c>
      <c r="R1199" t="s">
        <v>8318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8346</v>
      </c>
      <c r="R1200" t="s">
        <v>8318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8346</v>
      </c>
      <c r="R1201" t="s">
        <v>8318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8346</v>
      </c>
      <c r="R1202" t="s">
        <v>8318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8346</v>
      </c>
      <c r="R1203" t="s">
        <v>8318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8346</v>
      </c>
      <c r="R1204" t="s">
        <v>8318</v>
      </c>
      <c r="S1204" s="10">
        <f t="shared" si="74"/>
        <v>42152.08048611111</v>
      </c>
      <c r="T1204" s="10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8346</v>
      </c>
      <c r="R1205" t="s">
        <v>8318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8346</v>
      </c>
      <c r="R1206" t="s">
        <v>8318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8346</v>
      </c>
      <c r="R1207" t="s">
        <v>8318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8346</v>
      </c>
      <c r="R1208" t="s">
        <v>8318</v>
      </c>
      <c r="S1208" s="10">
        <f t="shared" si="74"/>
        <v>42772.567743055552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8346</v>
      </c>
      <c r="R1209" t="s">
        <v>8318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8346</v>
      </c>
      <c r="R1210" t="s">
        <v>8318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8346</v>
      </c>
      <c r="R1211" t="s">
        <v>8318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8346</v>
      </c>
      <c r="R1212" t="s">
        <v>8318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8346</v>
      </c>
      <c r="R1213" t="s">
        <v>8318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8346</v>
      </c>
      <c r="R1214" t="s">
        <v>8318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8346</v>
      </c>
      <c r="R1215" t="s">
        <v>8318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8346</v>
      </c>
      <c r="R1216" t="s">
        <v>8318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8346</v>
      </c>
      <c r="R1217" t="s">
        <v>8318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8346</v>
      </c>
      <c r="R1218" t="s">
        <v>8318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8346</v>
      </c>
      <c r="R1219" t="s">
        <v>8318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8346</v>
      </c>
      <c r="R1220" t="s">
        <v>8318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8346</v>
      </c>
      <c r="R1221" t="s">
        <v>8318</v>
      </c>
      <c r="S1221" s="10">
        <f t="shared" si="78"/>
        <v>42633.253622685188</v>
      </c>
      <c r="T1221" s="10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8346</v>
      </c>
      <c r="R1222" t="s">
        <v>8318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8346</v>
      </c>
      <c r="R1223" t="s">
        <v>8318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8346</v>
      </c>
      <c r="R1224" t="s">
        <v>8318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8346</v>
      </c>
      <c r="R1225" t="s">
        <v>8318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8319</v>
      </c>
      <c r="R1226" t="s">
        <v>8347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8319</v>
      </c>
      <c r="R1227" t="s">
        <v>8347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8319</v>
      </c>
      <c r="R1228" t="s">
        <v>8347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8319</v>
      </c>
      <c r="R1229" t="s">
        <v>8347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8319</v>
      </c>
      <c r="R1230" t="s">
        <v>8347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8319</v>
      </c>
      <c r="R1231" t="s">
        <v>8347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8319</v>
      </c>
      <c r="R1232" t="s">
        <v>8347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8319</v>
      </c>
      <c r="R1233" t="s">
        <v>8347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8319</v>
      </c>
      <c r="R1234" t="s">
        <v>8347</v>
      </c>
      <c r="S1234" s="10">
        <f t="shared" si="78"/>
        <v>41506.639699074069</v>
      </c>
      <c r="T1234" s="10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8319</v>
      </c>
      <c r="R1235" t="s">
        <v>8347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8319</v>
      </c>
      <c r="R1236" t="s">
        <v>8347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8319</v>
      </c>
      <c r="R1237" t="s">
        <v>8347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8319</v>
      </c>
      <c r="R1238" t="s">
        <v>8347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8319</v>
      </c>
      <c r="R1239" t="s">
        <v>8347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8319</v>
      </c>
      <c r="R1240" t="s">
        <v>8347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8319</v>
      </c>
      <c r="R1241" t="s">
        <v>8347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8319</v>
      </c>
      <c r="R1242" t="s">
        <v>8347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8319</v>
      </c>
      <c r="R1243" t="s">
        <v>8347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8319</v>
      </c>
      <c r="R1244" t="s">
        <v>8347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8319</v>
      </c>
      <c r="R1245" t="s">
        <v>8347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8319</v>
      </c>
      <c r="R1246" t="s">
        <v>8317</v>
      </c>
      <c r="S1246" s="10">
        <f t="shared" si="78"/>
        <v>41355.617164351854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8319</v>
      </c>
      <c r="R1247" t="s">
        <v>8317</v>
      </c>
      <c r="S1247" s="10">
        <f t="shared" si="78"/>
        <v>41774.391597222224</v>
      </c>
      <c r="T1247" s="10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8319</v>
      </c>
      <c r="R1248" t="s">
        <v>8317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8319</v>
      </c>
      <c r="R1249" t="s">
        <v>8317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8319</v>
      </c>
      <c r="R1250" t="s">
        <v>8317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8319</v>
      </c>
      <c r="R1251" t="s">
        <v>8317</v>
      </c>
      <c r="S1251" s="10">
        <f t="shared" si="78"/>
        <v>41067.532534722217</v>
      </c>
      <c r="T1251" s="10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8319</v>
      </c>
      <c r="R1252" t="s">
        <v>8317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8319</v>
      </c>
      <c r="R1253" t="s">
        <v>8317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8319</v>
      </c>
      <c r="R1254" t="s">
        <v>8317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8319</v>
      </c>
      <c r="R1255" t="s">
        <v>8317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8319</v>
      </c>
      <c r="R1256" t="s">
        <v>8317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8319</v>
      </c>
      <c r="R1257" t="s">
        <v>8317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8319</v>
      </c>
      <c r="R1258" t="s">
        <v>8317</v>
      </c>
      <c r="S1258" s="10">
        <f t="shared" si="78"/>
        <v>40921.711006944439</v>
      </c>
      <c r="T1258" s="10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8319</v>
      </c>
      <c r="R1259" t="s">
        <v>8317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8319</v>
      </c>
      <c r="R1260" t="s">
        <v>8317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8319</v>
      </c>
      <c r="R1261" t="s">
        <v>8317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8319</v>
      </c>
      <c r="R1262" t="s">
        <v>8317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8319</v>
      </c>
      <c r="R1263" t="s">
        <v>8317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8319</v>
      </c>
      <c r="R1264" t="s">
        <v>8317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8319</v>
      </c>
      <c r="R1265" t="s">
        <v>8317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8319</v>
      </c>
      <c r="R1266" t="s">
        <v>8317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8319</v>
      </c>
      <c r="R1267" t="s">
        <v>8317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8319</v>
      </c>
      <c r="R1268" t="s">
        <v>8317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8319</v>
      </c>
      <c r="R1269" t="s">
        <v>8317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8319</v>
      </c>
      <c r="R1270" t="s">
        <v>8317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8319</v>
      </c>
      <c r="R1271" t="s">
        <v>8317</v>
      </c>
      <c r="S1271" s="10">
        <f t="shared" si="78"/>
        <v>42445.614722222221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8319</v>
      </c>
      <c r="R1272" t="s">
        <v>8317</v>
      </c>
      <c r="S1272" s="10">
        <f t="shared" si="78"/>
        <v>40933.648634259254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8319</v>
      </c>
      <c r="R1273" t="s">
        <v>8317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8319</v>
      </c>
      <c r="R1274" t="s">
        <v>8317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8319</v>
      </c>
      <c r="R1275" t="s">
        <v>8317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8319</v>
      </c>
      <c r="R1276" t="s">
        <v>8317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8319</v>
      </c>
      <c r="R1277" t="s">
        <v>8317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8319</v>
      </c>
      <c r="R1278" t="s">
        <v>8317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8319</v>
      </c>
      <c r="R1279" t="s">
        <v>8317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8319</v>
      </c>
      <c r="R1280" t="s">
        <v>8317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8319</v>
      </c>
      <c r="R1281" t="s">
        <v>8317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8319</v>
      </c>
      <c r="R1282" t="s">
        <v>8317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8319</v>
      </c>
      <c r="R1283" t="s">
        <v>8317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8319</v>
      </c>
      <c r="R1284" t="s">
        <v>8317</v>
      </c>
      <c r="S1284" s="10">
        <f t="shared" si="82"/>
        <v>41586.266840277771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8319</v>
      </c>
      <c r="R1285" t="s">
        <v>8317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8328</v>
      </c>
      <c r="R1286" t="s">
        <v>8329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8328</v>
      </c>
      <c r="R1287" t="s">
        <v>8329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8328</v>
      </c>
      <c r="R1288" t="s">
        <v>8329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8328</v>
      </c>
      <c r="R1289" t="s">
        <v>8329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8328</v>
      </c>
      <c r="R1290" t="s">
        <v>8329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8328</v>
      </c>
      <c r="R1291" t="s">
        <v>8329</v>
      </c>
      <c r="S1291" s="10">
        <f t="shared" si="82"/>
        <v>42708.926446759258</v>
      </c>
      <c r="T1291" s="10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8328</v>
      </c>
      <c r="R1292" t="s">
        <v>8329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8328</v>
      </c>
      <c r="R1293" t="s">
        <v>8329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8328</v>
      </c>
      <c r="R1294" t="s">
        <v>8329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8328</v>
      </c>
      <c r="R1295" t="s">
        <v>8329</v>
      </c>
      <c r="S1295" s="10">
        <f t="shared" si="82"/>
        <v>42292.492719907408</v>
      </c>
      <c r="T1295" s="10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8328</v>
      </c>
      <c r="R1296" t="s">
        <v>8329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8328</v>
      </c>
      <c r="R1297" t="s">
        <v>8329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8328</v>
      </c>
      <c r="R1298" t="s">
        <v>8329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8328</v>
      </c>
      <c r="R1299" t="s">
        <v>8329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8328</v>
      </c>
      <c r="R1300" t="s">
        <v>8329</v>
      </c>
      <c r="S1300" s="10">
        <f t="shared" si="82"/>
        <v>42458.472592592589</v>
      </c>
      <c r="T1300" s="10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8328</v>
      </c>
      <c r="R1301" t="s">
        <v>8329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8328</v>
      </c>
      <c r="R1302" t="s">
        <v>8329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8328</v>
      </c>
      <c r="R1303" t="s">
        <v>8329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8328</v>
      </c>
      <c r="R1304" t="s">
        <v>8329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8328</v>
      </c>
      <c r="R1305" t="s">
        <v>8329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8330</v>
      </c>
      <c r="R1306" t="s">
        <v>8332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8330</v>
      </c>
      <c r="R1307" t="s">
        <v>8332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8330</v>
      </c>
      <c r="R1308" t="s">
        <v>8332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8330</v>
      </c>
      <c r="R1309" t="s">
        <v>8332</v>
      </c>
      <c r="S1309" s="10">
        <f t="shared" si="82"/>
        <v>42387.294895833336</v>
      </c>
      <c r="T1309" s="10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8330</v>
      </c>
      <c r="R1310" t="s">
        <v>8332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8330</v>
      </c>
      <c r="R1311" t="s">
        <v>8332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8330</v>
      </c>
      <c r="R1312" t="s">
        <v>8332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8330</v>
      </c>
      <c r="R1313" t="s">
        <v>8332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8330</v>
      </c>
      <c r="R1314" t="s">
        <v>8332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8330</v>
      </c>
      <c r="R1315" t="s">
        <v>8332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8330</v>
      </c>
      <c r="R1316" t="s">
        <v>8332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8330</v>
      </c>
      <c r="R1317" t="s">
        <v>8332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8330</v>
      </c>
      <c r="R1318" t="s">
        <v>8332</v>
      </c>
      <c r="S1318" s="10">
        <f t="shared" si="82"/>
        <v>42393.753576388888</v>
      </c>
      <c r="T1318" s="10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8330</v>
      </c>
      <c r="R1319" t="s">
        <v>8332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8330</v>
      </c>
      <c r="R1320" t="s">
        <v>8332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8330</v>
      </c>
      <c r="R1321" t="s">
        <v>8332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8330</v>
      </c>
      <c r="R1322" t="s">
        <v>8332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8330</v>
      </c>
      <c r="R1323" t="s">
        <v>8332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8330</v>
      </c>
      <c r="R1324" t="s">
        <v>8332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8330</v>
      </c>
      <c r="R1325" t="s">
        <v>8332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8330</v>
      </c>
      <c r="R1326" t="s">
        <v>8332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8330</v>
      </c>
      <c r="R1327" t="s">
        <v>8332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8330</v>
      </c>
      <c r="R1328" t="s">
        <v>8332</v>
      </c>
      <c r="S1328" s="10">
        <f t="shared" si="82"/>
        <v>41974.583657407406</v>
      </c>
      <c r="T1328" s="10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8330</v>
      </c>
      <c r="R1329" t="s">
        <v>8332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8330</v>
      </c>
      <c r="R1330" t="s">
        <v>8332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8330</v>
      </c>
      <c r="R1331" t="s">
        <v>8332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8330</v>
      </c>
      <c r="R1332" t="s">
        <v>8332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8330</v>
      </c>
      <c r="R1333" t="s">
        <v>8332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8330</v>
      </c>
      <c r="R1334" t="s">
        <v>8332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8330</v>
      </c>
      <c r="R1335" t="s">
        <v>8332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8330</v>
      </c>
      <c r="R1336" t="s">
        <v>8332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8330</v>
      </c>
      <c r="R1337" t="s">
        <v>8332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8330</v>
      </c>
      <c r="R1338" t="s">
        <v>8332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8330</v>
      </c>
      <c r="R1339" t="s">
        <v>8332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8330</v>
      </c>
      <c r="R1340" t="s">
        <v>8332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8330</v>
      </c>
      <c r="R1341" t="s">
        <v>8332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8330</v>
      </c>
      <c r="R1342" t="s">
        <v>8332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8330</v>
      </c>
      <c r="R1343" t="s">
        <v>8332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8330</v>
      </c>
      <c r="R1344" t="s">
        <v>8332</v>
      </c>
      <c r="S1344" s="10">
        <f t="shared" si="82"/>
        <v>42172.608090277776</v>
      </c>
      <c r="T1344" s="10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8330</v>
      </c>
      <c r="R1345" t="s">
        <v>8332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8333</v>
      </c>
      <c r="R1346" t="s">
        <v>8334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8333</v>
      </c>
      <c r="R1347" t="s">
        <v>8334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8333</v>
      </c>
      <c r="R1348" t="s">
        <v>8334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8333</v>
      </c>
      <c r="R1349" t="s">
        <v>8334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8333</v>
      </c>
      <c r="R1350" t="s">
        <v>8334</v>
      </c>
      <c r="S1350" s="10">
        <f t="shared" si="86"/>
        <v>41963.297835648147</v>
      </c>
      <c r="T1350" s="10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8333</v>
      </c>
      <c r="R1351" t="s">
        <v>8334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8333</v>
      </c>
      <c r="R1352" t="s">
        <v>8334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8333</v>
      </c>
      <c r="R1353" t="s">
        <v>8334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8333</v>
      </c>
      <c r="R1354" t="s">
        <v>8334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8333</v>
      </c>
      <c r="R1355" t="s">
        <v>8334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8333</v>
      </c>
      <c r="R1356" t="s">
        <v>8334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8333</v>
      </c>
      <c r="R1357" t="s">
        <v>8334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8333</v>
      </c>
      <c r="R1358" t="s">
        <v>8334</v>
      </c>
      <c r="S1358" s="10">
        <f t="shared" si="86"/>
        <v>41429.830555555549</v>
      </c>
      <c r="T1358" s="10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8333</v>
      </c>
      <c r="R1359" t="s">
        <v>8334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8333</v>
      </c>
      <c r="R1360" t="s">
        <v>8334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8333</v>
      </c>
      <c r="R1361" t="s">
        <v>8334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8333</v>
      </c>
      <c r="R1362" t="s">
        <v>8334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8333</v>
      </c>
      <c r="R1363" t="s">
        <v>8334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8333</v>
      </c>
      <c r="R1364" t="s">
        <v>8334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8333</v>
      </c>
      <c r="R1365" t="s">
        <v>8334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8319</v>
      </c>
      <c r="R1366" t="s">
        <v>8317</v>
      </c>
      <c r="S1366" s="10">
        <f t="shared" si="86"/>
        <v>41951.487337962964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8319</v>
      </c>
      <c r="R1367" t="s">
        <v>8317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8319</v>
      </c>
      <c r="R1368" t="s">
        <v>8317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8319</v>
      </c>
      <c r="R1369" t="s">
        <v>8317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8319</v>
      </c>
      <c r="R1370" t="s">
        <v>8317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8319</v>
      </c>
      <c r="R1371" t="s">
        <v>8317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8319</v>
      </c>
      <c r="R1372" t="s">
        <v>8317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8319</v>
      </c>
      <c r="R1373" t="s">
        <v>8317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8319</v>
      </c>
      <c r="R1374" t="s">
        <v>8317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8319</v>
      </c>
      <c r="R1375" t="s">
        <v>8317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8319</v>
      </c>
      <c r="R1376" t="s">
        <v>8317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8319</v>
      </c>
      <c r="R1377" t="s">
        <v>8317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8319</v>
      </c>
      <c r="R1378" t="s">
        <v>8317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8319</v>
      </c>
      <c r="R1379" t="s">
        <v>8317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8319</v>
      </c>
      <c r="R1380" t="s">
        <v>8317</v>
      </c>
      <c r="S1380" s="10">
        <f t="shared" si="86"/>
        <v>42568.551041666666</v>
      </c>
      <c r="T1380" s="10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8319</v>
      </c>
      <c r="R1381" t="s">
        <v>8317</v>
      </c>
      <c r="S1381" s="10">
        <f t="shared" si="86"/>
        <v>42130.283287037033</v>
      </c>
      <c r="T1381" s="10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8319</v>
      </c>
      <c r="R1382" t="s">
        <v>8317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8319</v>
      </c>
      <c r="R1383" t="s">
        <v>8317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8319</v>
      </c>
      <c r="R1384" t="s">
        <v>8317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8319</v>
      </c>
      <c r="R1385" t="s">
        <v>8317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8319</v>
      </c>
      <c r="R1386" t="s">
        <v>8317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8319</v>
      </c>
      <c r="R1387" t="s">
        <v>8317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8319</v>
      </c>
      <c r="R1388" t="s">
        <v>8317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8319</v>
      </c>
      <c r="R1389" t="s">
        <v>8317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8319</v>
      </c>
      <c r="R1390" t="s">
        <v>8317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8319</v>
      </c>
      <c r="R1391" t="s">
        <v>8317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8319</v>
      </c>
      <c r="R1392" t="s">
        <v>8317</v>
      </c>
      <c r="S1392" s="10">
        <f t="shared" si="86"/>
        <v>42087.594976851855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8319</v>
      </c>
      <c r="R1393" t="s">
        <v>8317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8319</v>
      </c>
      <c r="R1394" t="s">
        <v>8317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8319</v>
      </c>
      <c r="R1395" t="s">
        <v>8317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8319</v>
      </c>
      <c r="R1396" t="s">
        <v>8317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8319</v>
      </c>
      <c r="R1397" t="s">
        <v>8317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8319</v>
      </c>
      <c r="R1398" t="s">
        <v>8317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8319</v>
      </c>
      <c r="R1399" t="s">
        <v>8317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8319</v>
      </c>
      <c r="R1400" t="s">
        <v>8317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8319</v>
      </c>
      <c r="R1401" t="s">
        <v>8317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8319</v>
      </c>
      <c r="R1402" t="s">
        <v>8317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8319</v>
      </c>
      <c r="R1403" t="s">
        <v>8317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8319</v>
      </c>
      <c r="R1404" t="s">
        <v>8317</v>
      </c>
      <c r="S1404" s="10">
        <f t="shared" si="86"/>
        <v>42064.845034722217</v>
      </c>
      <c r="T1404" s="10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8319</v>
      </c>
      <c r="R1405" t="s">
        <v>8317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8333</v>
      </c>
      <c r="R1406" t="s">
        <v>8348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8333</v>
      </c>
      <c r="R1407" t="s">
        <v>8348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8333</v>
      </c>
      <c r="R1408" t="s">
        <v>8348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8333</v>
      </c>
      <c r="R1409" t="s">
        <v>8348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8333</v>
      </c>
      <c r="R1410" t="s">
        <v>8348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8333</v>
      </c>
      <c r="R1411" t="s">
        <v>8348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8333</v>
      </c>
      <c r="R1412" t="s">
        <v>8348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8333</v>
      </c>
      <c r="R1413" t="s">
        <v>8348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8333</v>
      </c>
      <c r="R1414" t="s">
        <v>8348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8333</v>
      </c>
      <c r="R1415" t="s">
        <v>8348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8333</v>
      </c>
      <c r="R1416" t="s">
        <v>8348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8333</v>
      </c>
      <c r="R1417" t="s">
        <v>8348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8333</v>
      </c>
      <c r="R1418" t="s">
        <v>8348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8333</v>
      </c>
      <c r="R1419" t="s">
        <v>8348</v>
      </c>
      <c r="S1419" s="10">
        <f t="shared" si="90"/>
        <v>42231.941828703704</v>
      </c>
      <c r="T1419" s="10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8333</v>
      </c>
      <c r="R1420" t="s">
        <v>8348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8333</v>
      </c>
      <c r="R1421" t="s">
        <v>8348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8333</v>
      </c>
      <c r="R1422" t="s">
        <v>8348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8333</v>
      </c>
      <c r="R1423" t="s">
        <v>8348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8333</v>
      </c>
      <c r="R1424" t="s">
        <v>8348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8333</v>
      </c>
      <c r="R1425" t="s">
        <v>8348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8333</v>
      </c>
      <c r="R1426" t="s">
        <v>8348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8333</v>
      </c>
      <c r="R1427" t="s">
        <v>8348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8333</v>
      </c>
      <c r="R1428" t="s">
        <v>8348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8333</v>
      </c>
      <c r="R1429" t="s">
        <v>8348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8333</v>
      </c>
      <c r="R1430" t="s">
        <v>8348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8333</v>
      </c>
      <c r="R1431" t="s">
        <v>8348</v>
      </c>
      <c r="S1431" s="10">
        <f t="shared" si="90"/>
        <v>42073.852337962962</v>
      </c>
      <c r="T1431" s="10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8333</v>
      </c>
      <c r="R1432" t="s">
        <v>8348</v>
      </c>
      <c r="S1432" s="10">
        <f t="shared" si="90"/>
        <v>41961.605185185188</v>
      </c>
      <c r="T1432" s="10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8333</v>
      </c>
      <c r="R1433" t="s">
        <v>8348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8333</v>
      </c>
      <c r="R1434" t="s">
        <v>8348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8333</v>
      </c>
      <c r="R1435" t="s">
        <v>8348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8333</v>
      </c>
      <c r="R1436" t="s">
        <v>8348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8333</v>
      </c>
      <c r="R1437" t="s">
        <v>8348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8333</v>
      </c>
      <c r="R1438" t="s">
        <v>8348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8333</v>
      </c>
      <c r="R1439" t="s">
        <v>8348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8333</v>
      </c>
      <c r="R1440" t="s">
        <v>8348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8333</v>
      </c>
      <c r="R1441" t="s">
        <v>8348</v>
      </c>
      <c r="S1441" s="10">
        <f t="shared" si="90"/>
        <v>42040.621539351851</v>
      </c>
      <c r="T1441" s="10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8333</v>
      </c>
      <c r="R1442" t="s">
        <v>8348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8333</v>
      </c>
      <c r="R1443" t="s">
        <v>8348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8333</v>
      </c>
      <c r="R1444" t="s">
        <v>8348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8333</v>
      </c>
      <c r="R1445" t="s">
        <v>8348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8333</v>
      </c>
      <c r="R1446" t="s">
        <v>8348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8333</v>
      </c>
      <c r="R1447" t="s">
        <v>8348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8333</v>
      </c>
      <c r="R1448" t="s">
        <v>8348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8333</v>
      </c>
      <c r="R1449" t="s">
        <v>8348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8333</v>
      </c>
      <c r="R1450" t="s">
        <v>8348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8333</v>
      </c>
      <c r="R1451" t="s">
        <v>8348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8333</v>
      </c>
      <c r="R1452" t="s">
        <v>8348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8333</v>
      </c>
      <c r="R1453" t="s">
        <v>8348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8333</v>
      </c>
      <c r="R1454" t="s">
        <v>8348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8333</v>
      </c>
      <c r="R1455" t="s">
        <v>8348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8333</v>
      </c>
      <c r="R1456" t="s">
        <v>8348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8333</v>
      </c>
      <c r="R1457" t="s">
        <v>8348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8333</v>
      </c>
      <c r="R1458" t="s">
        <v>8348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8333</v>
      </c>
      <c r="R1459" t="s">
        <v>8348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8333</v>
      </c>
      <c r="R1460" t="s">
        <v>8348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8333</v>
      </c>
      <c r="R1461" t="s">
        <v>8348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8333</v>
      </c>
      <c r="R1462" t="s">
        <v>8348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8333</v>
      </c>
      <c r="R1463" t="s">
        <v>8349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8333</v>
      </c>
      <c r="R1464" t="s">
        <v>8349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8333</v>
      </c>
      <c r="R1465" t="s">
        <v>8349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8333</v>
      </c>
      <c r="R1466" t="s">
        <v>8349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8333</v>
      </c>
      <c r="R1467" t="s">
        <v>8349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8333</v>
      </c>
      <c r="R1468" t="s">
        <v>8349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8333</v>
      </c>
      <c r="R1469" t="s">
        <v>8349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8333</v>
      </c>
      <c r="R1470" t="s">
        <v>8349</v>
      </c>
      <c r="S1470" s="10">
        <f t="shared" si="90"/>
        <v>40645.806122685179</v>
      </c>
      <c r="T1470" s="10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8333</v>
      </c>
      <c r="R1471" t="s">
        <v>8349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8333</v>
      </c>
      <c r="R1472" t="s">
        <v>8349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8333</v>
      </c>
      <c r="R1473" t="s">
        <v>8349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8333</v>
      </c>
      <c r="R1474" t="s">
        <v>8349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8333</v>
      </c>
      <c r="R1475" t="s">
        <v>8349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8333</v>
      </c>
      <c r="R1476" t="s">
        <v>8349</v>
      </c>
      <c r="S1476" s="10">
        <f t="shared" si="94"/>
        <v>41500.519583333335</v>
      </c>
      <c r="T1476" s="10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8333</v>
      </c>
      <c r="R1477" t="s">
        <v>8349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8333</v>
      </c>
      <c r="R1478" t="s">
        <v>8349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8333</v>
      </c>
      <c r="R1479" t="s">
        <v>8349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8333</v>
      </c>
      <c r="R1480" t="s">
        <v>8349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8333</v>
      </c>
      <c r="R1481" t="s">
        <v>8349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8333</v>
      </c>
      <c r="R1482" t="s">
        <v>8349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8333</v>
      </c>
      <c r="R1483" t="s">
        <v>8335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8333</v>
      </c>
      <c r="R1484" t="s">
        <v>8335</v>
      </c>
      <c r="S1484" s="10">
        <f t="shared" si="94"/>
        <v>41136.649722222217</v>
      </c>
      <c r="T1484" s="10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8333</v>
      </c>
      <c r="R1485" t="s">
        <v>8335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8333</v>
      </c>
      <c r="R1486" t="s">
        <v>8335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8333</v>
      </c>
      <c r="R1487" t="s">
        <v>8335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8333</v>
      </c>
      <c r="R1488" t="s">
        <v>8335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8333</v>
      </c>
      <c r="R1489" t="s">
        <v>8335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8333</v>
      </c>
      <c r="R1490" t="s">
        <v>8335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8333</v>
      </c>
      <c r="R1491" t="s">
        <v>8335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8333</v>
      </c>
      <c r="R1492" t="s">
        <v>8335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8333</v>
      </c>
      <c r="R1493" t="s">
        <v>8335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8333</v>
      </c>
      <c r="R1494" t="s">
        <v>8335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8333</v>
      </c>
      <c r="R1495" t="s">
        <v>8335</v>
      </c>
      <c r="S1495" s="10">
        <f t="shared" si="94"/>
        <v>41411.658275462956</v>
      </c>
      <c r="T1495" s="10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8333</v>
      </c>
      <c r="R1496" t="s">
        <v>8335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8333</v>
      </c>
      <c r="R1497" t="s">
        <v>8335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8333</v>
      </c>
      <c r="R1498" t="s">
        <v>8335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8333</v>
      </c>
      <c r="R1499" t="s">
        <v>8335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8333</v>
      </c>
      <c r="R1500" t="s">
        <v>8335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8333</v>
      </c>
      <c r="R1501" t="s">
        <v>8335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8333</v>
      </c>
      <c r="R1502" t="s">
        <v>8335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8346</v>
      </c>
      <c r="R1503" t="s">
        <v>8318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8346</v>
      </c>
      <c r="R1504" t="s">
        <v>8318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8346</v>
      </c>
      <c r="R1505" t="s">
        <v>8318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8346</v>
      </c>
      <c r="R1506" t="s">
        <v>8318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8346</v>
      </c>
      <c r="R1507" t="s">
        <v>8318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8346</v>
      </c>
      <c r="R1508" t="s">
        <v>8318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8346</v>
      </c>
      <c r="R1509" t="s">
        <v>8318</v>
      </c>
      <c r="S1509" s="10">
        <f t="shared" si="94"/>
        <v>40254.242002314808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8346</v>
      </c>
      <c r="R1510" t="s">
        <v>8318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8346</v>
      </c>
      <c r="R1511" t="s">
        <v>8318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8346</v>
      </c>
      <c r="R1512" t="s">
        <v>8318</v>
      </c>
      <c r="S1512" s="10">
        <f t="shared" si="94"/>
        <v>41809.176828703705</v>
      </c>
      <c r="T1512" s="10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8346</v>
      </c>
      <c r="R1513" t="s">
        <v>8318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8346</v>
      </c>
      <c r="R1514" t="s">
        <v>8318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8346</v>
      </c>
      <c r="R1515" t="s">
        <v>8318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8346</v>
      </c>
      <c r="R1516" t="s">
        <v>8318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8346</v>
      </c>
      <c r="R1517" t="s">
        <v>8318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8346</v>
      </c>
      <c r="R1518" t="s">
        <v>8318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8346</v>
      </c>
      <c r="R1519" t="s">
        <v>8318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8346</v>
      </c>
      <c r="R1520" t="s">
        <v>8318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8346</v>
      </c>
      <c r="R1521" t="s">
        <v>8318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8346</v>
      </c>
      <c r="R1522" t="s">
        <v>8318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8346</v>
      </c>
      <c r="R1523" t="s">
        <v>8318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8346</v>
      </c>
      <c r="R1524" t="s">
        <v>8318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8346</v>
      </c>
      <c r="R1525" t="s">
        <v>8318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8346</v>
      </c>
      <c r="R1526" t="s">
        <v>8318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8346</v>
      </c>
      <c r="R1527" t="s">
        <v>8318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8346</v>
      </c>
      <c r="R1528" t="s">
        <v>8318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8346</v>
      </c>
      <c r="R1529" t="s">
        <v>8318</v>
      </c>
      <c r="S1529" s="10">
        <f t="shared" si="94"/>
        <v>42780.392199074071</v>
      </c>
      <c r="T1529" s="10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8346</v>
      </c>
      <c r="R1530" t="s">
        <v>8318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8346</v>
      </c>
      <c r="R1531" t="s">
        <v>8318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8346</v>
      </c>
      <c r="R1532" t="s">
        <v>8318</v>
      </c>
      <c r="S1532" s="10">
        <f t="shared" si="94"/>
        <v>42275.558969907404</v>
      </c>
      <c r="T1532" s="10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8346</v>
      </c>
      <c r="R1533" t="s">
        <v>8318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8346</v>
      </c>
      <c r="R1534" t="s">
        <v>8318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8346</v>
      </c>
      <c r="R1535" t="s">
        <v>8318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8346</v>
      </c>
      <c r="R1536" t="s">
        <v>8318</v>
      </c>
      <c r="S1536" s="10">
        <f t="shared" si="94"/>
        <v>42221.465995370367</v>
      </c>
      <c r="T1536" s="10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8346</v>
      </c>
      <c r="R1537" t="s">
        <v>8318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8346</v>
      </c>
      <c r="R1538" t="s">
        <v>8318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8346</v>
      </c>
      <c r="R1539" t="s">
        <v>8318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8346</v>
      </c>
      <c r="R1540" t="s">
        <v>8318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8346</v>
      </c>
      <c r="R1541" t="s">
        <v>8318</v>
      </c>
      <c r="S1541" s="10">
        <f t="shared" si="98"/>
        <v>42705.710868055554</v>
      </c>
      <c r="T1541" s="10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8346</v>
      </c>
      <c r="R1542" t="s">
        <v>8318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8346</v>
      </c>
      <c r="R1543" t="s">
        <v>8320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8346</v>
      </c>
      <c r="R1544" t="s">
        <v>8320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8346</v>
      </c>
      <c r="R1545" t="s">
        <v>8320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8346</v>
      </c>
      <c r="R1546" t="s">
        <v>8320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8346</v>
      </c>
      <c r="R1547" t="s">
        <v>8320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8346</v>
      </c>
      <c r="R1548" t="s">
        <v>8320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8346</v>
      </c>
      <c r="R1549" t="s">
        <v>8320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8346</v>
      </c>
      <c r="R1550" t="s">
        <v>8320</v>
      </c>
      <c r="S1550" s="10">
        <f t="shared" si="98"/>
        <v>42286.673842592594</v>
      </c>
      <c r="T1550" s="10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8346</v>
      </c>
      <c r="R1551" t="s">
        <v>8320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8346</v>
      </c>
      <c r="R1552" t="s">
        <v>8320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8346</v>
      </c>
      <c r="R1553" t="s">
        <v>8320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8346</v>
      </c>
      <c r="R1554" t="s">
        <v>8320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8346</v>
      </c>
      <c r="R1555" t="s">
        <v>8320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8346</v>
      </c>
      <c r="R1556" t="s">
        <v>8320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8346</v>
      </c>
      <c r="R1557" t="s">
        <v>8320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8346</v>
      </c>
      <c r="R1558" t="s">
        <v>8320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8346</v>
      </c>
      <c r="R1559" t="s">
        <v>8320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8346</v>
      </c>
      <c r="R1560" t="s">
        <v>8320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8346</v>
      </c>
      <c r="R1561" t="s">
        <v>8320</v>
      </c>
      <c r="S1561" s="10">
        <f t="shared" si="98"/>
        <v>42107.844895833332</v>
      </c>
      <c r="T1561" s="10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8346</v>
      </c>
      <c r="R1562" t="s">
        <v>8320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8333</v>
      </c>
      <c r="R1563" t="s">
        <v>8350</v>
      </c>
      <c r="S1563" s="10">
        <f t="shared" si="98"/>
        <v>41554.833368055552</v>
      </c>
      <c r="T1563" s="10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8333</v>
      </c>
      <c r="R1564" t="s">
        <v>8350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8333</v>
      </c>
      <c r="R1565" t="s">
        <v>8350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8333</v>
      </c>
      <c r="R1566" t="s">
        <v>8350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8333</v>
      </c>
      <c r="R1567" t="s">
        <v>8350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8333</v>
      </c>
      <c r="R1568" t="s">
        <v>8350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8333</v>
      </c>
      <c r="R1569" t="s">
        <v>8350</v>
      </c>
      <c r="S1569" s="10">
        <f t="shared" si="98"/>
        <v>41671.728530092594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8333</v>
      </c>
      <c r="R1570" t="s">
        <v>8350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8333</v>
      </c>
      <c r="R1571" t="s">
        <v>8350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8333</v>
      </c>
      <c r="R1572" t="s">
        <v>8350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8333</v>
      </c>
      <c r="R1573" t="s">
        <v>8350</v>
      </c>
      <c r="S1573" s="10">
        <f t="shared" si="98"/>
        <v>42144.56114583333</v>
      </c>
      <c r="T1573" s="10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8333</v>
      </c>
      <c r="R1574" t="s">
        <v>8350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8333</v>
      </c>
      <c r="R1575" t="s">
        <v>8350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8333</v>
      </c>
      <c r="R1576" t="s">
        <v>8350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8333</v>
      </c>
      <c r="R1577" t="s">
        <v>8350</v>
      </c>
      <c r="S1577" s="10">
        <f t="shared" si="98"/>
        <v>41799.315925925919</v>
      </c>
      <c r="T1577" s="10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8333</v>
      </c>
      <c r="R1578" t="s">
        <v>8350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8333</v>
      </c>
      <c r="R1579" t="s">
        <v>8350</v>
      </c>
      <c r="S1579" s="10">
        <f t="shared" si="98"/>
        <v>41054.639444444438</v>
      </c>
      <c r="T1579" s="10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8333</v>
      </c>
      <c r="R1580" t="s">
        <v>8350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8333</v>
      </c>
      <c r="R1581" t="s">
        <v>8350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8333</v>
      </c>
      <c r="R1582" t="s">
        <v>8350</v>
      </c>
      <c r="S1582" s="10">
        <f t="shared" si="98"/>
        <v>40989.841736111106</v>
      </c>
      <c r="T1582" s="10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8346</v>
      </c>
      <c r="R1583" t="s">
        <v>8321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8346</v>
      </c>
      <c r="R1584" t="s">
        <v>8321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8346</v>
      </c>
      <c r="R1585" t="s">
        <v>8321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8346</v>
      </c>
      <c r="R1586" t="s">
        <v>8321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8346</v>
      </c>
      <c r="R1587" t="s">
        <v>8321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8346</v>
      </c>
      <c r="R1588" t="s">
        <v>8321</v>
      </c>
      <c r="S1588" s="10">
        <f t="shared" si="98"/>
        <v>42068.896087962959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8346</v>
      </c>
      <c r="R1589" t="s">
        <v>8321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8346</v>
      </c>
      <c r="R1590" t="s">
        <v>8321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8346</v>
      </c>
      <c r="R1591" t="s">
        <v>8321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8346</v>
      </c>
      <c r="R1592" t="s">
        <v>8321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8346</v>
      </c>
      <c r="R1593" t="s">
        <v>8321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8346</v>
      </c>
      <c r="R1594" t="s">
        <v>8321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8346</v>
      </c>
      <c r="R1595" t="s">
        <v>8321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8346</v>
      </c>
      <c r="R1596" t="s">
        <v>8321</v>
      </c>
      <c r="S1596" s="10">
        <f t="shared" si="98"/>
        <v>42445.504421296289</v>
      </c>
      <c r="T1596" s="10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8346</v>
      </c>
      <c r="R1597" t="s">
        <v>8321</v>
      </c>
      <c r="S1597" s="10">
        <f t="shared" si="98"/>
        <v>41779.84175925926</v>
      </c>
      <c r="T1597" s="10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8346</v>
      </c>
      <c r="R1598" t="s">
        <v>8321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8346</v>
      </c>
      <c r="R1599" t="s">
        <v>8321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8346</v>
      </c>
      <c r="R1600" t="s">
        <v>8321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8346</v>
      </c>
      <c r="R1601" t="s">
        <v>8321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8346</v>
      </c>
      <c r="R1602" t="s">
        <v>8321</v>
      </c>
      <c r="S1602" s="10">
        <f t="shared" si="98"/>
        <v>41790.848981481475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8319</v>
      </c>
      <c r="R1603" t="s">
        <v>8317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8319</v>
      </c>
      <c r="R1604" t="s">
        <v>8317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8319</v>
      </c>
      <c r="R1605" t="s">
        <v>8317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8319</v>
      </c>
      <c r="R1606" t="s">
        <v>8317</v>
      </c>
      <c r="S1606" s="10">
        <f t="shared" si="102"/>
        <v>40945.636979166666</v>
      </c>
      <c r="T1606" s="10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8319</v>
      </c>
      <c r="R1607" t="s">
        <v>8317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8319</v>
      </c>
      <c r="R1608" t="s">
        <v>8317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8319</v>
      </c>
      <c r="R1609" t="s">
        <v>8317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8319</v>
      </c>
      <c r="R1610" t="s">
        <v>8317</v>
      </c>
      <c r="S1610" s="10">
        <f t="shared" si="102"/>
        <v>41607.622523148144</v>
      </c>
      <c r="T1610" s="10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8319</v>
      </c>
      <c r="R1611" t="s">
        <v>8317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8319</v>
      </c>
      <c r="R1612" t="s">
        <v>8317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8319</v>
      </c>
      <c r="R1613" t="s">
        <v>8317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8319</v>
      </c>
      <c r="R1614" t="s">
        <v>8317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8319</v>
      </c>
      <c r="R1615" t="s">
        <v>8317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8319</v>
      </c>
      <c r="R1616" t="s">
        <v>8317</v>
      </c>
      <c r="S1616" s="10">
        <f t="shared" si="102"/>
        <v>41794.772789351853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8319</v>
      </c>
      <c r="R1617" t="s">
        <v>8317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8319</v>
      </c>
      <c r="R1618" t="s">
        <v>8317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8319</v>
      </c>
      <c r="R1619" t="s">
        <v>8317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8319</v>
      </c>
      <c r="R1620" t="s">
        <v>8317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8319</v>
      </c>
      <c r="R1621" t="s">
        <v>8317</v>
      </c>
      <c r="S1621" s="10">
        <f t="shared" si="102"/>
        <v>41875.977847222217</v>
      </c>
      <c r="T1621" s="10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8319</v>
      </c>
      <c r="R1622" t="s">
        <v>8317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8319</v>
      </c>
      <c r="R1623" t="s">
        <v>8317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8319</v>
      </c>
      <c r="R1624" t="s">
        <v>8317</v>
      </c>
      <c r="S1624" s="10">
        <f t="shared" si="102"/>
        <v>41950.086504629631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8319</v>
      </c>
      <c r="R1625" t="s">
        <v>8317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8319</v>
      </c>
      <c r="R1626" t="s">
        <v>8317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8319</v>
      </c>
      <c r="R1627" t="s">
        <v>8317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8319</v>
      </c>
      <c r="R1628" t="s">
        <v>8317</v>
      </c>
      <c r="S1628" s="10">
        <f t="shared" si="102"/>
        <v>41579.639664351846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8319</v>
      </c>
      <c r="R1629" t="s">
        <v>8317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8319</v>
      </c>
      <c r="R1630" t="s">
        <v>8317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8319</v>
      </c>
      <c r="R1631" t="s">
        <v>8317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8319</v>
      </c>
      <c r="R1632" t="s">
        <v>8317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8319</v>
      </c>
      <c r="R1633" t="s">
        <v>8317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8319</v>
      </c>
      <c r="R1634" t="s">
        <v>8317</v>
      </c>
      <c r="S1634" s="10">
        <f t="shared" si="102"/>
        <v>40750.132569444446</v>
      </c>
      <c r="T1634" s="10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8319</v>
      </c>
      <c r="R1635" t="s">
        <v>8317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8319</v>
      </c>
      <c r="R1636" t="s">
        <v>8317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8319</v>
      </c>
      <c r="R1637" t="s">
        <v>8317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8319</v>
      </c>
      <c r="R1638" t="s">
        <v>8317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8319</v>
      </c>
      <c r="R1639" t="s">
        <v>8317</v>
      </c>
      <c r="S1639" s="10">
        <f t="shared" si="102"/>
        <v>40122.543287037035</v>
      </c>
      <c r="T1639" s="10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8319</v>
      </c>
      <c r="R1640" t="s">
        <v>8317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8319</v>
      </c>
      <c r="R1641" t="s">
        <v>8317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8319</v>
      </c>
      <c r="R1642" t="s">
        <v>8317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8319</v>
      </c>
      <c r="R1643" t="s">
        <v>8351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8319</v>
      </c>
      <c r="R1644" t="s">
        <v>8351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8319</v>
      </c>
      <c r="R1645" t="s">
        <v>8351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8319</v>
      </c>
      <c r="R1646" t="s">
        <v>8351</v>
      </c>
      <c r="S1646" s="10">
        <f t="shared" si="102"/>
        <v>41174.851388888885</v>
      </c>
      <c r="T1646" s="10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8319</v>
      </c>
      <c r="R1647" t="s">
        <v>8351</v>
      </c>
      <c r="S1647" s="10">
        <f t="shared" si="102"/>
        <v>41521.40902777778</v>
      </c>
      <c r="T1647" s="10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8319</v>
      </c>
      <c r="R1648" t="s">
        <v>8351</v>
      </c>
      <c r="S1648" s="10">
        <f t="shared" si="102"/>
        <v>41833.241932870369</v>
      </c>
      <c r="T1648" s="10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8319</v>
      </c>
      <c r="R1649" t="s">
        <v>8351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8319</v>
      </c>
      <c r="R1650" t="s">
        <v>8351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8319</v>
      </c>
      <c r="R1651" t="s">
        <v>8351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8319</v>
      </c>
      <c r="R1652" t="s">
        <v>8351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8319</v>
      </c>
      <c r="R1653" t="s">
        <v>8351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8319</v>
      </c>
      <c r="R1654" t="s">
        <v>8351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8319</v>
      </c>
      <c r="R1655" t="s">
        <v>8351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8319</v>
      </c>
      <c r="R1656" t="s">
        <v>8351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8319</v>
      </c>
      <c r="R1657" t="s">
        <v>8351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8319</v>
      </c>
      <c r="R1658" t="s">
        <v>8351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8319</v>
      </c>
      <c r="R1659" t="s">
        <v>8351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8319</v>
      </c>
      <c r="R1660" t="s">
        <v>8351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8319</v>
      </c>
      <c r="R1661" t="s">
        <v>8351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8319</v>
      </c>
      <c r="R1662" t="s">
        <v>8351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8319</v>
      </c>
      <c r="R1663" t="s">
        <v>8351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8319</v>
      </c>
      <c r="R1664" t="s">
        <v>8351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8319</v>
      </c>
      <c r="R1665" t="s">
        <v>8351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8319</v>
      </c>
      <c r="R1666" t="s">
        <v>8351</v>
      </c>
      <c r="S1666" s="10">
        <f t="shared" si="102"/>
        <v>40939.553449074076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8319</v>
      </c>
      <c r="R1667" t="s">
        <v>8351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8319</v>
      </c>
      <c r="R1668" t="s">
        <v>8351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8319</v>
      </c>
      <c r="R1669" t="s">
        <v>8351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8319</v>
      </c>
      <c r="R1670" t="s">
        <v>8351</v>
      </c>
      <c r="S1670" s="10">
        <f t="shared" si="106"/>
        <v>40844.941423611112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8319</v>
      </c>
      <c r="R1671" t="s">
        <v>8351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8319</v>
      </c>
      <c r="R1672" t="s">
        <v>8351</v>
      </c>
      <c r="S1672" s="10">
        <f t="shared" si="106"/>
        <v>40313.722210648142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8319</v>
      </c>
      <c r="R1673" t="s">
        <v>8351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8319</v>
      </c>
      <c r="R1674" t="s">
        <v>8351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8319</v>
      </c>
      <c r="R1675" t="s">
        <v>8351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8319</v>
      </c>
      <c r="R1676" t="s">
        <v>8351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8319</v>
      </c>
      <c r="R1677" t="s">
        <v>8351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8319</v>
      </c>
      <c r="R1678" t="s">
        <v>8351</v>
      </c>
      <c r="S1678" s="10">
        <f t="shared" si="106"/>
        <v>40973.517905092587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8319</v>
      </c>
      <c r="R1679" t="s">
        <v>8351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8319</v>
      </c>
      <c r="R1680" t="s">
        <v>8351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8319</v>
      </c>
      <c r="R1681" t="s">
        <v>8351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8319</v>
      </c>
      <c r="R1682" t="s">
        <v>8351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8319</v>
      </c>
      <c r="R1683" t="s">
        <v>8352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8319</v>
      </c>
      <c r="R1684" t="s">
        <v>8352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8319</v>
      </c>
      <c r="R1685" t="s">
        <v>8352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8319</v>
      </c>
      <c r="R1686" t="s">
        <v>8352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8319</v>
      </c>
      <c r="R1687" t="s">
        <v>8352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8319</v>
      </c>
      <c r="R1688" t="s">
        <v>8352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8319</v>
      </c>
      <c r="R1689" t="s">
        <v>8352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8319</v>
      </c>
      <c r="R1690" t="s">
        <v>8352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8319</v>
      </c>
      <c r="R1691" t="s">
        <v>8352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8319</v>
      </c>
      <c r="R1692" t="s">
        <v>8352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8319</v>
      </c>
      <c r="R1693" t="s">
        <v>8352</v>
      </c>
      <c r="S1693" s="10">
        <f t="shared" si="106"/>
        <v>42795.493148148147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8319</v>
      </c>
      <c r="R1694" t="s">
        <v>8352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8319</v>
      </c>
      <c r="R1695" t="s">
        <v>8352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8319</v>
      </c>
      <c r="R1696" t="s">
        <v>8352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8319</v>
      </c>
      <c r="R1697" t="s">
        <v>8352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8319</v>
      </c>
      <c r="R1698" t="s">
        <v>8352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8319</v>
      </c>
      <c r="R1699" t="s">
        <v>8352</v>
      </c>
      <c r="S1699" s="10">
        <f t="shared" si="106"/>
        <v>42804.824629629627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8319</v>
      </c>
      <c r="R1700" t="s">
        <v>8352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8319</v>
      </c>
      <c r="R1701" t="s">
        <v>8352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8319</v>
      </c>
      <c r="R1702" t="s">
        <v>8352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8319</v>
      </c>
      <c r="R1703" t="s">
        <v>8352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8319</v>
      </c>
      <c r="R1704" t="s">
        <v>8352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8319</v>
      </c>
      <c r="R1705" t="s">
        <v>8352</v>
      </c>
      <c r="S1705" s="10">
        <f t="shared" si="106"/>
        <v>42187.073344907403</v>
      </c>
      <c r="T1705" s="10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8319</v>
      </c>
      <c r="R1706" t="s">
        <v>8352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8319</v>
      </c>
      <c r="R1707" t="s">
        <v>8352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8319</v>
      </c>
      <c r="R1708" t="s">
        <v>8352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8319</v>
      </c>
      <c r="R1709" t="s">
        <v>8352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8319</v>
      </c>
      <c r="R1710" t="s">
        <v>8352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8319</v>
      </c>
      <c r="R1711" t="s">
        <v>8352</v>
      </c>
      <c r="S1711" s="10">
        <f t="shared" si="106"/>
        <v>41841.355486111112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8319</v>
      </c>
      <c r="R1712" t="s">
        <v>8352</v>
      </c>
      <c r="S1712" s="10">
        <f t="shared" si="106"/>
        <v>42341.382962962962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8319</v>
      </c>
      <c r="R1713" t="s">
        <v>8352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8319</v>
      </c>
      <c r="R1714" t="s">
        <v>8352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8319</v>
      </c>
      <c r="R1715" t="s">
        <v>8352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8319</v>
      </c>
      <c r="R1716" t="s">
        <v>8352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8319</v>
      </c>
      <c r="R1717" t="s">
        <v>8352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8319</v>
      </c>
      <c r="R1718" t="s">
        <v>8352</v>
      </c>
      <c r="S1718" s="10">
        <f t="shared" si="106"/>
        <v>42673.369201388887</v>
      </c>
      <c r="T1718" s="10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8319</v>
      </c>
      <c r="R1719" t="s">
        <v>8352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8319</v>
      </c>
      <c r="R1720" t="s">
        <v>8352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8319</v>
      </c>
      <c r="R1721" t="s">
        <v>8352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8319</v>
      </c>
      <c r="R1722" t="s">
        <v>8352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8319</v>
      </c>
      <c r="R1723" t="s">
        <v>8352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8319</v>
      </c>
      <c r="R1724" t="s">
        <v>8352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8319</v>
      </c>
      <c r="R1725" t="s">
        <v>8352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8319</v>
      </c>
      <c r="R1726" t="s">
        <v>8352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8319</v>
      </c>
      <c r="R1727" t="s">
        <v>8352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8319</v>
      </c>
      <c r="R1728" t="s">
        <v>8352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8319</v>
      </c>
      <c r="R1729" t="s">
        <v>8352</v>
      </c>
      <c r="S1729" s="10">
        <f t="shared" si="106"/>
        <v>42044.719641203701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8319</v>
      </c>
      <c r="R1730" t="s">
        <v>8352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8319</v>
      </c>
      <c r="R1731" t="s">
        <v>8352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8319</v>
      </c>
      <c r="R1732" t="s">
        <v>8352</v>
      </c>
      <c r="S1732" s="10">
        <f t="shared" si="110"/>
        <v>42271.879432870366</v>
      </c>
      <c r="T1732" s="10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8319</v>
      </c>
      <c r="R1733" t="s">
        <v>8352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8319</v>
      </c>
      <c r="R1734" t="s">
        <v>8352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8319</v>
      </c>
      <c r="R1735" t="s">
        <v>8352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8319</v>
      </c>
      <c r="R1736" t="s">
        <v>8352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8319</v>
      </c>
      <c r="R1737" t="s">
        <v>8352</v>
      </c>
      <c r="S1737" s="10">
        <f t="shared" si="110"/>
        <v>42559.605844907404</v>
      </c>
      <c r="T1737" s="10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8319</v>
      </c>
      <c r="R1738" t="s">
        <v>8352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8319</v>
      </c>
      <c r="R1739" t="s">
        <v>8352</v>
      </c>
      <c r="S1739" s="10">
        <f t="shared" si="110"/>
        <v>42175.740648148145</v>
      </c>
      <c r="T1739" s="10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8319</v>
      </c>
      <c r="R1740" t="s">
        <v>8352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8319</v>
      </c>
      <c r="R1741" t="s">
        <v>8352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8319</v>
      </c>
      <c r="R1742" t="s">
        <v>8352</v>
      </c>
      <c r="S1742" s="10">
        <f t="shared" si="110"/>
        <v>42171.609050925923</v>
      </c>
      <c r="T1742" s="10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8346</v>
      </c>
      <c r="R1743" t="s">
        <v>8318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8346</v>
      </c>
      <c r="R1744" t="s">
        <v>8318</v>
      </c>
      <c r="S1744" s="10">
        <f t="shared" si="110"/>
        <v>42710.668634259258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8346</v>
      </c>
      <c r="R1745" t="s">
        <v>8318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8346</v>
      </c>
      <c r="R1746" t="s">
        <v>8318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8346</v>
      </c>
      <c r="R1747" t="s">
        <v>8318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8346</v>
      </c>
      <c r="R1748" t="s">
        <v>8318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8346</v>
      </c>
      <c r="R1749" t="s">
        <v>8318</v>
      </c>
      <c r="S1749" s="10">
        <f t="shared" si="110"/>
        <v>42292.22719907407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8346</v>
      </c>
      <c r="R1750" t="s">
        <v>8318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8346</v>
      </c>
      <c r="R1751" t="s">
        <v>8318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8346</v>
      </c>
      <c r="R1752" t="s">
        <v>8318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8346</v>
      </c>
      <c r="R1753" t="s">
        <v>8318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8346</v>
      </c>
      <c r="R1754" t="s">
        <v>8318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8346</v>
      </c>
      <c r="R1755" t="s">
        <v>8318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8346</v>
      </c>
      <c r="R1756" t="s">
        <v>8318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8346</v>
      </c>
      <c r="R1757" t="s">
        <v>8318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8346</v>
      </c>
      <c r="R1758" t="s">
        <v>8318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8346</v>
      </c>
      <c r="R1759" t="s">
        <v>8318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8346</v>
      </c>
      <c r="R1760" t="s">
        <v>8318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8346</v>
      </c>
      <c r="R1761" t="s">
        <v>8318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8346</v>
      </c>
      <c r="R1762" t="s">
        <v>8318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8346</v>
      </c>
      <c r="R1763" t="s">
        <v>8318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8346</v>
      </c>
      <c r="R1764" t="s">
        <v>8318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8346</v>
      </c>
      <c r="R1765" t="s">
        <v>8318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8346</v>
      </c>
      <c r="R1766" t="s">
        <v>8318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8346</v>
      </c>
      <c r="R1767" t="s">
        <v>8318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8346</v>
      </c>
      <c r="R1768" t="s">
        <v>8318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8346</v>
      </c>
      <c r="R1769" t="s">
        <v>8318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8346</v>
      </c>
      <c r="R1770" t="s">
        <v>8318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8346</v>
      </c>
      <c r="R1771" t="s">
        <v>8318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8346</v>
      </c>
      <c r="R1772" t="s">
        <v>8318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8346</v>
      </c>
      <c r="R1773" t="s">
        <v>8318</v>
      </c>
      <c r="S1773" s="10">
        <f t="shared" si="110"/>
        <v>41905.771296296291</v>
      </c>
      <c r="T1773" s="10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8346</v>
      </c>
      <c r="R1774" t="s">
        <v>8318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8346</v>
      </c>
      <c r="R1775" t="s">
        <v>8318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8346</v>
      </c>
      <c r="R1776" t="s">
        <v>8318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8346</v>
      </c>
      <c r="R1777" t="s">
        <v>8318</v>
      </c>
      <c r="S1777" s="10">
        <f t="shared" si="110"/>
        <v>41891.768055555549</v>
      </c>
      <c r="T1777" s="10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8346</v>
      </c>
      <c r="R1778" t="s">
        <v>8318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8346</v>
      </c>
      <c r="R1779" t="s">
        <v>8318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8346</v>
      </c>
      <c r="R1780" t="s">
        <v>8318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8346</v>
      </c>
      <c r="R1781" t="s">
        <v>8318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8346</v>
      </c>
      <c r="R1782" t="s">
        <v>8318</v>
      </c>
      <c r="S1782" s="10">
        <f t="shared" si="110"/>
        <v>42493.392476851848</v>
      </c>
      <c r="T1782" s="10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8346</v>
      </c>
      <c r="R1783" t="s">
        <v>8318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8346</v>
      </c>
      <c r="R1784" t="s">
        <v>8318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8346</v>
      </c>
      <c r="R1785" t="s">
        <v>8318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8346</v>
      </c>
      <c r="R1786" t="s">
        <v>8318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8346</v>
      </c>
      <c r="R1787" t="s">
        <v>8318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8346</v>
      </c>
      <c r="R1788" t="s">
        <v>8318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8346</v>
      </c>
      <c r="R1789" t="s">
        <v>8318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8346</v>
      </c>
      <c r="R1790" t="s">
        <v>8318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8346</v>
      </c>
      <c r="R1791" t="s">
        <v>8318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8346</v>
      </c>
      <c r="R1792" t="s">
        <v>8318</v>
      </c>
      <c r="S1792" s="10">
        <f t="shared" si="110"/>
        <v>42010.466180555552</v>
      </c>
      <c r="T1792" s="10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8346</v>
      </c>
      <c r="R1793" t="s">
        <v>8318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8346</v>
      </c>
      <c r="R1794" t="s">
        <v>8318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8346</v>
      </c>
      <c r="R1795" t="s">
        <v>8318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8346</v>
      </c>
      <c r="R1796" t="s">
        <v>8318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8346</v>
      </c>
      <c r="R1797" t="s">
        <v>8318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8346</v>
      </c>
      <c r="R1798" t="s">
        <v>8318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8346</v>
      </c>
      <c r="R1799" t="s">
        <v>8318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8346</v>
      </c>
      <c r="R1800" t="s">
        <v>8318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8346</v>
      </c>
      <c r="R1801" t="s">
        <v>8318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8346</v>
      </c>
      <c r="R1802" t="s">
        <v>8318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8346</v>
      </c>
      <c r="R1803" t="s">
        <v>8318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8346</v>
      </c>
      <c r="R1804" t="s">
        <v>8318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8346</v>
      </c>
      <c r="R1805" t="s">
        <v>8318</v>
      </c>
      <c r="S1805" s="10">
        <f t="shared" si="114"/>
        <v>42017.863217592589</v>
      </c>
      <c r="T1805" s="10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8346</v>
      </c>
      <c r="R1806" t="s">
        <v>8318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8346</v>
      </c>
      <c r="R1807" t="s">
        <v>8318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8346</v>
      </c>
      <c r="R1808" t="s">
        <v>8318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8346</v>
      </c>
      <c r="R1809" t="s">
        <v>8318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8346</v>
      </c>
      <c r="R1810" t="s">
        <v>8318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8346</v>
      </c>
      <c r="R1811" t="s">
        <v>8318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8346</v>
      </c>
      <c r="R1812" t="s">
        <v>8318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8346</v>
      </c>
      <c r="R1813" t="s">
        <v>8318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8346</v>
      </c>
      <c r="R1814" t="s">
        <v>8318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8346</v>
      </c>
      <c r="R1815" t="s">
        <v>8318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8346</v>
      </c>
      <c r="R1816" t="s">
        <v>8318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8346</v>
      </c>
      <c r="R1817" t="s">
        <v>8318</v>
      </c>
      <c r="S1817" s="10">
        <f t="shared" si="114"/>
        <v>42172.698344907403</v>
      </c>
      <c r="T1817" s="10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8346</v>
      </c>
      <c r="R1818" t="s">
        <v>8318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8346</v>
      </c>
      <c r="R1819" t="s">
        <v>8318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8346</v>
      </c>
      <c r="R1820" t="s">
        <v>8318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8346</v>
      </c>
      <c r="R1821" t="s">
        <v>8318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8346</v>
      </c>
      <c r="R1822" t="s">
        <v>8318</v>
      </c>
      <c r="S1822" s="10">
        <f t="shared" si="114"/>
        <v>42064.876041666663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8319</v>
      </c>
      <c r="R1823" t="s">
        <v>8317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8319</v>
      </c>
      <c r="R1824" t="s">
        <v>8317</v>
      </c>
      <c r="S1824" s="10">
        <f t="shared" si="114"/>
        <v>41634.588680555556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8319</v>
      </c>
      <c r="R1825" t="s">
        <v>8317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8319</v>
      </c>
      <c r="R1826" t="s">
        <v>8317</v>
      </c>
      <c r="S1826" s="10">
        <f t="shared" si="114"/>
        <v>41626.707951388882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8319</v>
      </c>
      <c r="R1827" t="s">
        <v>8317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8319</v>
      </c>
      <c r="R1828" t="s">
        <v>8317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8319</v>
      </c>
      <c r="R1829" t="s">
        <v>8317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8319</v>
      </c>
      <c r="R1830" t="s">
        <v>8317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8319</v>
      </c>
      <c r="R1831" t="s">
        <v>8317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8319</v>
      </c>
      <c r="R1832" t="s">
        <v>8317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8319</v>
      </c>
      <c r="R1833" t="s">
        <v>8317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8319</v>
      </c>
      <c r="R1834" t="s">
        <v>8317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8319</v>
      </c>
      <c r="R1835" t="s">
        <v>8317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8319</v>
      </c>
      <c r="R1836" t="s">
        <v>8317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8319</v>
      </c>
      <c r="R1837" t="s">
        <v>8317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8319</v>
      </c>
      <c r="R1838" t="s">
        <v>8317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8319</v>
      </c>
      <c r="R1839" t="s">
        <v>8317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8319</v>
      </c>
      <c r="R1840" t="s">
        <v>8317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8319</v>
      </c>
      <c r="R1841" t="s">
        <v>8317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8319</v>
      </c>
      <c r="R1842" t="s">
        <v>8317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8319</v>
      </c>
      <c r="R1843" t="s">
        <v>8317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8319</v>
      </c>
      <c r="R1844" t="s">
        <v>8317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8319</v>
      </c>
      <c r="R1845" t="s">
        <v>8317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8319</v>
      </c>
      <c r="R1846" t="s">
        <v>8317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8319</v>
      </c>
      <c r="R1847" t="s">
        <v>8317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8319</v>
      </c>
      <c r="R1848" t="s">
        <v>8317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8319</v>
      </c>
      <c r="R1849" t="s">
        <v>8317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8319</v>
      </c>
      <c r="R1850" t="s">
        <v>8317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8319</v>
      </c>
      <c r="R1851" t="s">
        <v>8317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8319</v>
      </c>
      <c r="R1852" t="s">
        <v>8317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8319</v>
      </c>
      <c r="R1853" t="s">
        <v>8317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8319</v>
      </c>
      <c r="R1854" t="s">
        <v>8317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8319</v>
      </c>
      <c r="R1855" t="s">
        <v>8317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8319</v>
      </c>
      <c r="R1856" t="s">
        <v>8317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8319</v>
      </c>
      <c r="R1857" t="s">
        <v>8317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8319</v>
      </c>
      <c r="R1858" t="s">
        <v>8317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8319</v>
      </c>
      <c r="R1859" t="s">
        <v>8317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8319</v>
      </c>
      <c r="R1860" t="s">
        <v>8317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8319</v>
      </c>
      <c r="R1861" t="s">
        <v>8317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8319</v>
      </c>
      <c r="R1862" t="s">
        <v>8317</v>
      </c>
      <c r="S1862" s="10">
        <f t="shared" si="118"/>
        <v>41655.500972222224</v>
      </c>
      <c r="T1862" s="10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8316</v>
      </c>
      <c r="R1863" t="s">
        <v>8343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8316</v>
      </c>
      <c r="R1864" t="s">
        <v>8343</v>
      </c>
      <c r="S1864" s="10">
        <f t="shared" si="118"/>
        <v>42755.284421296295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8316</v>
      </c>
      <c r="R1865" t="s">
        <v>8343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8316</v>
      </c>
      <c r="R1866" t="s">
        <v>8343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8316</v>
      </c>
      <c r="R1867" t="s">
        <v>8343</v>
      </c>
      <c r="S1867" s="10">
        <f t="shared" si="118"/>
        <v>42645.159108796295</v>
      </c>
      <c r="T1867" s="10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8316</v>
      </c>
      <c r="R1868" t="s">
        <v>8343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8316</v>
      </c>
      <c r="R1869" t="s">
        <v>8343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8316</v>
      </c>
      <c r="R1870" t="s">
        <v>8343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8316</v>
      </c>
      <c r="R1871" t="s">
        <v>8343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8316</v>
      </c>
      <c r="R1872" t="s">
        <v>8343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8316</v>
      </c>
      <c r="R1873" t="s">
        <v>8343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8316</v>
      </c>
      <c r="R1874" t="s">
        <v>8343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8316</v>
      </c>
      <c r="R1875" t="s">
        <v>8343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8316</v>
      </c>
      <c r="R1876" t="s">
        <v>8343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8316</v>
      </c>
      <c r="R1877" t="s">
        <v>8343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8316</v>
      </c>
      <c r="R1878" t="s">
        <v>8343</v>
      </c>
      <c r="S1878" s="10">
        <f t="shared" si="118"/>
        <v>41776.07644675926</v>
      </c>
      <c r="T1878" s="10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8316</v>
      </c>
      <c r="R1879" t="s">
        <v>8343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8316</v>
      </c>
      <c r="R1880" t="s">
        <v>8343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8316</v>
      </c>
      <c r="R1881" t="s">
        <v>8343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8316</v>
      </c>
      <c r="R1882" t="s">
        <v>8343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8319</v>
      </c>
      <c r="R1883" t="s">
        <v>8338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8319</v>
      </c>
      <c r="R1884" t="s">
        <v>8338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8319</v>
      </c>
      <c r="R1885" t="s">
        <v>8338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8319</v>
      </c>
      <c r="R1886" t="s">
        <v>8338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8319</v>
      </c>
      <c r="R1887" t="s">
        <v>8338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8319</v>
      </c>
      <c r="R1888" t="s">
        <v>8338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8319</v>
      </c>
      <c r="R1889" t="s">
        <v>8338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8319</v>
      </c>
      <c r="R1890" t="s">
        <v>8338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8319</v>
      </c>
      <c r="R1891" t="s">
        <v>8338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8319</v>
      </c>
      <c r="R1892" t="s">
        <v>8338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8319</v>
      </c>
      <c r="R1893" t="s">
        <v>8338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8319</v>
      </c>
      <c r="R1894" t="s">
        <v>8338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8319</v>
      </c>
      <c r="R1895" t="s">
        <v>8338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8319</v>
      </c>
      <c r="R1896" t="s">
        <v>8338</v>
      </c>
      <c r="S1896" s="10">
        <f t="shared" si="118"/>
        <v>40920.696562499994</v>
      </c>
      <c r="T1896" s="10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8319</v>
      </c>
      <c r="R1897" t="s">
        <v>8338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8319</v>
      </c>
      <c r="R1898" t="s">
        <v>8338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8319</v>
      </c>
      <c r="R1899" t="s">
        <v>8338</v>
      </c>
      <c r="S1899" s="10">
        <f t="shared" si="118"/>
        <v>41680.375069444439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8319</v>
      </c>
      <c r="R1900" t="s">
        <v>8338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8319</v>
      </c>
      <c r="R1901" t="s">
        <v>8338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8319</v>
      </c>
      <c r="R1902" t="s">
        <v>8338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8330</v>
      </c>
      <c r="R1903" t="s">
        <v>8353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8330</v>
      </c>
      <c r="R1904" t="s">
        <v>8353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8330</v>
      </c>
      <c r="R1905" t="s">
        <v>8353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8330</v>
      </c>
      <c r="R1906" t="s">
        <v>8353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8330</v>
      </c>
      <c r="R1907" t="s">
        <v>8353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8330</v>
      </c>
      <c r="R1908" t="s">
        <v>8353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8330</v>
      </c>
      <c r="R1909" t="s">
        <v>8353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8330</v>
      </c>
      <c r="R1910" t="s">
        <v>8353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8330</v>
      </c>
      <c r="R1911" t="s">
        <v>8353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8330</v>
      </c>
      <c r="R1912" t="s">
        <v>8353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8330</v>
      </c>
      <c r="R1913" t="s">
        <v>8353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8330</v>
      </c>
      <c r="R1914" t="s">
        <v>8353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8330</v>
      </c>
      <c r="R1915" t="s">
        <v>8353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8330</v>
      </c>
      <c r="R1916" t="s">
        <v>8353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8330</v>
      </c>
      <c r="R1917" t="s">
        <v>8353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8330</v>
      </c>
      <c r="R1918" t="s">
        <v>8353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8330</v>
      </c>
      <c r="R1919" t="s">
        <v>8353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8330</v>
      </c>
      <c r="R1920" t="s">
        <v>8353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8330</v>
      </c>
      <c r="R1921" t="s">
        <v>8353</v>
      </c>
      <c r="S1921" s="10">
        <f t="shared" si="118"/>
        <v>42113.667233796295</v>
      </c>
      <c r="T1921" s="10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8330</v>
      </c>
      <c r="R1922" t="s">
        <v>8353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8319</v>
      </c>
      <c r="R1923" t="s">
        <v>8338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8319</v>
      </c>
      <c r="R1924" t="s">
        <v>8338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8319</v>
      </c>
      <c r="R1925" t="s">
        <v>8338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8319</v>
      </c>
      <c r="R1926" t="s">
        <v>8338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8319</v>
      </c>
      <c r="R1927" t="s">
        <v>8338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8319</v>
      </c>
      <c r="R1928" t="s">
        <v>8338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8319</v>
      </c>
      <c r="R1929" t="s">
        <v>8338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8319</v>
      </c>
      <c r="R1930" t="s">
        <v>8338</v>
      </c>
      <c r="S1930" s="10">
        <f t="shared" si="122"/>
        <v>41371.439745370364</v>
      </c>
      <c r="T1930" s="10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8319</v>
      </c>
      <c r="R1931" t="s">
        <v>8338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8319</v>
      </c>
      <c r="R1932" t="s">
        <v>8338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8319</v>
      </c>
      <c r="R1933" t="s">
        <v>8338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8319</v>
      </c>
      <c r="R1934" t="s">
        <v>8338</v>
      </c>
      <c r="S1934" s="10">
        <f t="shared" si="122"/>
        <v>40911.601539351854</v>
      </c>
      <c r="T1934" s="10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8319</v>
      </c>
      <c r="R1935" t="s">
        <v>8338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8319</v>
      </c>
      <c r="R1936" t="s">
        <v>8338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8319</v>
      </c>
      <c r="R1937" t="s">
        <v>8338</v>
      </c>
      <c r="S1937" s="10">
        <f t="shared" si="122"/>
        <v>41773.724201388883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8319</v>
      </c>
      <c r="R1938" t="s">
        <v>8338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8319</v>
      </c>
      <c r="R1939" t="s">
        <v>8338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8319</v>
      </c>
      <c r="R1940" t="s">
        <v>8338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8319</v>
      </c>
      <c r="R1941" t="s">
        <v>8338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8319</v>
      </c>
      <c r="R1942" t="s">
        <v>8338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8330</v>
      </c>
      <c r="R1943" t="s">
        <v>8354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8330</v>
      </c>
      <c r="R1944" t="s">
        <v>8354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8330</v>
      </c>
      <c r="R1945" t="s">
        <v>8354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8330</v>
      </c>
      <c r="R1946" t="s">
        <v>8354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8330</v>
      </c>
      <c r="R1947" t="s">
        <v>8354</v>
      </c>
      <c r="S1947" s="10">
        <f t="shared" si="122"/>
        <v>42157.043495370366</v>
      </c>
      <c r="T1947" s="10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8330</v>
      </c>
      <c r="R1948" t="s">
        <v>8354</v>
      </c>
      <c r="S1948" s="10">
        <f t="shared" si="122"/>
        <v>41688.941678240742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8330</v>
      </c>
      <c r="R1949" t="s">
        <v>8354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8330</v>
      </c>
      <c r="R1950" t="s">
        <v>8354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8330</v>
      </c>
      <c r="R1951" t="s">
        <v>8354</v>
      </c>
      <c r="S1951" s="10">
        <f t="shared" si="122"/>
        <v>41800.21471064815</v>
      </c>
      <c r="T1951" s="10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8330</v>
      </c>
      <c r="R1952" t="s">
        <v>8354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8330</v>
      </c>
      <c r="R1953" t="s">
        <v>8354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8330</v>
      </c>
      <c r="R1954" t="s">
        <v>8354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8330</v>
      </c>
      <c r="R1955" t="s">
        <v>8354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8330</v>
      </c>
      <c r="R1956" t="s">
        <v>8354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8330</v>
      </c>
      <c r="R1957" t="s">
        <v>8354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8330</v>
      </c>
      <c r="R1958" t="s">
        <v>8354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8330</v>
      </c>
      <c r="R1959" t="s">
        <v>8354</v>
      </c>
      <c r="S1959" s="10">
        <f t="shared" si="122"/>
        <v>41178.890196759261</v>
      </c>
      <c r="T1959" s="10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8330</v>
      </c>
      <c r="R1960" t="s">
        <v>8354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8330</v>
      </c>
      <c r="R1961" t="s">
        <v>8354</v>
      </c>
      <c r="S1961" s="10">
        <f t="shared" si="122"/>
        <v>41871.637268518512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8330</v>
      </c>
      <c r="R1962" t="s">
        <v>8354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8330</v>
      </c>
      <c r="R1963" t="s">
        <v>8354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8330</v>
      </c>
      <c r="R1964" t="s">
        <v>8354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8330</v>
      </c>
      <c r="R1965" t="s">
        <v>8354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8330</v>
      </c>
      <c r="R1966" t="s">
        <v>8354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8330</v>
      </c>
      <c r="R1967" t="s">
        <v>8354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8330</v>
      </c>
      <c r="R1968" t="s">
        <v>8354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8330</v>
      </c>
      <c r="R1969" t="s">
        <v>8354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8330</v>
      </c>
      <c r="R1970" t="s">
        <v>8354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8330</v>
      </c>
      <c r="R1971" t="s">
        <v>8354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8330</v>
      </c>
      <c r="R1972" t="s">
        <v>8354</v>
      </c>
      <c r="S1972" s="10">
        <f t="shared" si="122"/>
        <v>41323.984965277778</v>
      </c>
      <c r="T1972" s="10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8330</v>
      </c>
      <c r="R1973" t="s">
        <v>8354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8330</v>
      </c>
      <c r="R1974" t="s">
        <v>8354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8330</v>
      </c>
      <c r="R1975" t="s">
        <v>8354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8330</v>
      </c>
      <c r="R1976" t="s">
        <v>8354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8330</v>
      </c>
      <c r="R1977" t="s">
        <v>8354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8330</v>
      </c>
      <c r="R1978" t="s">
        <v>8354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8330</v>
      </c>
      <c r="R1979" t="s">
        <v>8354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8330</v>
      </c>
      <c r="R1980" t="s">
        <v>8354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8330</v>
      </c>
      <c r="R1981" t="s">
        <v>8354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8330</v>
      </c>
      <c r="R1982" t="s">
        <v>8354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8346</v>
      </c>
      <c r="R1983" t="s">
        <v>8322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8346</v>
      </c>
      <c r="R1984" t="s">
        <v>8322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8346</v>
      </c>
      <c r="R1985" t="s">
        <v>8322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8346</v>
      </c>
      <c r="R1986" t="s">
        <v>8322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8346</v>
      </c>
      <c r="R1987" t="s">
        <v>8322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8346</v>
      </c>
      <c r="R1988" t="s">
        <v>8322</v>
      </c>
      <c r="S1988" s="10">
        <f t="shared" si="126"/>
        <v>42413.225497685184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8346</v>
      </c>
      <c r="R1989" t="s">
        <v>8322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8346</v>
      </c>
      <c r="R1990" t="s">
        <v>8322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8346</v>
      </c>
      <c r="R1991" t="s">
        <v>8322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8346</v>
      </c>
      <c r="R1992" t="s">
        <v>8322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8346</v>
      </c>
      <c r="R1993" t="s">
        <v>8322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8346</v>
      </c>
      <c r="R1994" t="s">
        <v>8322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8346</v>
      </c>
      <c r="R1995" t="s">
        <v>8322</v>
      </c>
      <c r="S1995" s="10">
        <f t="shared" si="126"/>
        <v>42329.380057870367</v>
      </c>
      <c r="T1995" s="10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8346</v>
      </c>
      <c r="R1996" t="s">
        <v>8322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8346</v>
      </c>
      <c r="R1997" t="s">
        <v>8322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8346</v>
      </c>
      <c r="R1998" t="s">
        <v>8322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8346</v>
      </c>
      <c r="R1999" t="s">
        <v>8322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8346</v>
      </c>
      <c r="R2000" t="s">
        <v>8322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8346</v>
      </c>
      <c r="R2001" t="s">
        <v>8322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8346</v>
      </c>
      <c r="R2002" t="s">
        <v>8322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8330</v>
      </c>
      <c r="R2003" t="s">
        <v>8354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8330</v>
      </c>
      <c r="R2004" t="s">
        <v>8354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8330</v>
      </c>
      <c r="R2005" t="s">
        <v>8354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8330</v>
      </c>
      <c r="R2006" t="s">
        <v>8354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8330</v>
      </c>
      <c r="R2007" t="s">
        <v>8354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8330</v>
      </c>
      <c r="R2008" t="s">
        <v>8354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8330</v>
      </c>
      <c r="R2009" t="s">
        <v>8354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8330</v>
      </c>
      <c r="R2010" t="s">
        <v>8354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8330</v>
      </c>
      <c r="R2011" t="s">
        <v>8354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8330</v>
      </c>
      <c r="R2012" t="s">
        <v>8354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8330</v>
      </c>
      <c r="R2013" t="s">
        <v>8354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8330</v>
      </c>
      <c r="R2014" t="s">
        <v>8354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8330</v>
      </c>
      <c r="R2015" t="s">
        <v>8354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8330</v>
      </c>
      <c r="R2016" t="s">
        <v>8354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8330</v>
      </c>
      <c r="R2017" t="s">
        <v>8354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8330</v>
      </c>
      <c r="R2018" t="s">
        <v>8354</v>
      </c>
      <c r="S2018" s="10">
        <f t="shared" si="126"/>
        <v>41312.672442129631</v>
      </c>
      <c r="T2018" s="10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8330</v>
      </c>
      <c r="R2019" t="s">
        <v>8354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8330</v>
      </c>
      <c r="R2020" t="s">
        <v>8354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8330</v>
      </c>
      <c r="R2021" t="s">
        <v>8354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8330</v>
      </c>
      <c r="R2022" t="s">
        <v>8354</v>
      </c>
      <c r="S2022" s="10">
        <f t="shared" si="126"/>
        <v>41736.889166666668</v>
      </c>
      <c r="T2022" s="10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8330</v>
      </c>
      <c r="R2023" t="s">
        <v>8354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8330</v>
      </c>
      <c r="R2024" t="s">
        <v>8354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8330</v>
      </c>
      <c r="R2025" t="s">
        <v>8354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8330</v>
      </c>
      <c r="R2026" t="s">
        <v>8354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8330</v>
      </c>
      <c r="R2027" t="s">
        <v>8354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8330</v>
      </c>
      <c r="R2028" t="s">
        <v>8354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8330</v>
      </c>
      <c r="R2029" t="s">
        <v>8354</v>
      </c>
      <c r="S2029" s="10">
        <f t="shared" si="126"/>
        <v>42048.605543981474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8330</v>
      </c>
      <c r="R2030" t="s">
        <v>8354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8330</v>
      </c>
      <c r="R2031" t="s">
        <v>8354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8330</v>
      </c>
      <c r="R2032" t="s">
        <v>8354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8330</v>
      </c>
      <c r="R2033" t="s">
        <v>8354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8330</v>
      </c>
      <c r="R2034" t="s">
        <v>8354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8330</v>
      </c>
      <c r="R2035" t="s">
        <v>8354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8330</v>
      </c>
      <c r="R2036" t="s">
        <v>8354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8330</v>
      </c>
      <c r="R2037" t="s">
        <v>8354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8330</v>
      </c>
      <c r="R2038" t="s">
        <v>8354</v>
      </c>
      <c r="S2038" s="10">
        <f t="shared" si="126"/>
        <v>41738.656469907401</v>
      </c>
      <c r="T2038" s="10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8330</v>
      </c>
      <c r="R2039" t="s">
        <v>8354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8330</v>
      </c>
      <c r="R2040" t="s">
        <v>8354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8330</v>
      </c>
      <c r="R2041" t="s">
        <v>8354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8330</v>
      </c>
      <c r="R2042" t="s">
        <v>8354</v>
      </c>
      <c r="S2042" s="10">
        <f t="shared" si="126"/>
        <v>41578.718784722216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8330</v>
      </c>
      <c r="R2043" t="s">
        <v>8354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8330</v>
      </c>
      <c r="R2044" t="s">
        <v>8354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8330</v>
      </c>
      <c r="R2045" t="s">
        <v>8354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8330</v>
      </c>
      <c r="R2046" t="s">
        <v>8354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8330</v>
      </c>
      <c r="R2047" t="s">
        <v>8354</v>
      </c>
      <c r="S2047" s="10">
        <f t="shared" si="126"/>
        <v>41068.880173611113</v>
      </c>
      <c r="T2047" s="10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8330</v>
      </c>
      <c r="R2048" t="s">
        <v>8354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8330</v>
      </c>
      <c r="R2049" t="s">
        <v>8354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8330</v>
      </c>
      <c r="R2050" t="s">
        <v>8354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8330</v>
      </c>
      <c r="R2051" t="s">
        <v>8354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8330</v>
      </c>
      <c r="R2052" t="s">
        <v>8354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8330</v>
      </c>
      <c r="R2053" t="s">
        <v>8354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8330</v>
      </c>
      <c r="R2054" t="s">
        <v>8354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8330</v>
      </c>
      <c r="R2055" t="s">
        <v>8354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8330</v>
      </c>
      <c r="R2056" t="s">
        <v>8354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8330</v>
      </c>
      <c r="R2057" t="s">
        <v>8354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8330</v>
      </c>
      <c r="R2058" t="s">
        <v>8354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8330</v>
      </c>
      <c r="R2059" t="s">
        <v>8354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8330</v>
      </c>
      <c r="R2060" t="s">
        <v>8354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8330</v>
      </c>
      <c r="R2061" t="s">
        <v>8354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8330</v>
      </c>
      <c r="R2062" t="s">
        <v>8354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8330</v>
      </c>
      <c r="R2063" t="s">
        <v>8354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8330</v>
      </c>
      <c r="R2064" t="s">
        <v>8354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8330</v>
      </c>
      <c r="R2065" t="s">
        <v>8354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8330</v>
      </c>
      <c r="R2066" t="s">
        <v>8354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8330</v>
      </c>
      <c r="R2067" t="s">
        <v>8354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8330</v>
      </c>
      <c r="R2068" t="s">
        <v>8354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8330</v>
      </c>
      <c r="R2069" t="s">
        <v>8354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8330</v>
      </c>
      <c r="R2070" t="s">
        <v>8354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8330</v>
      </c>
      <c r="R2071" t="s">
        <v>8354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8330</v>
      </c>
      <c r="R2072" t="s">
        <v>8354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8330</v>
      </c>
      <c r="R2073" t="s">
        <v>8354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8330</v>
      </c>
      <c r="R2074" t="s">
        <v>8354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8330</v>
      </c>
      <c r="R2075" t="s">
        <v>8354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8330</v>
      </c>
      <c r="R2076" t="s">
        <v>8354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8330</v>
      </c>
      <c r="R2077" t="s">
        <v>8354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8330</v>
      </c>
      <c r="R2078" t="s">
        <v>8354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8330</v>
      </c>
      <c r="R2079" t="s">
        <v>8354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8330</v>
      </c>
      <c r="R2080" t="s">
        <v>8354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8330</v>
      </c>
      <c r="R2081" t="s">
        <v>8354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8330</v>
      </c>
      <c r="R2082" t="s">
        <v>8354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8319</v>
      </c>
      <c r="R2083" t="s">
        <v>8338</v>
      </c>
      <c r="S2083" s="10">
        <f t="shared" si="130"/>
        <v>41003.948553240734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8319</v>
      </c>
      <c r="R2084" t="s">
        <v>8338</v>
      </c>
      <c r="S2084" s="10">
        <f t="shared" si="130"/>
        <v>40810.911990740737</v>
      </c>
      <c r="T2084" s="10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8319</v>
      </c>
      <c r="R2085" t="s">
        <v>8338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8319</v>
      </c>
      <c r="R2086" t="s">
        <v>8338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8319</v>
      </c>
      <c r="R2087" t="s">
        <v>8338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8319</v>
      </c>
      <c r="R2088" t="s">
        <v>8338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8319</v>
      </c>
      <c r="R2089" t="s">
        <v>8338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8319</v>
      </c>
      <c r="R2090" t="s">
        <v>8338</v>
      </c>
      <c r="S2090" s="10">
        <f t="shared" si="130"/>
        <v>40395.506388888891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8319</v>
      </c>
      <c r="R2091" t="s">
        <v>8338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8319</v>
      </c>
      <c r="R2092" t="s">
        <v>8338</v>
      </c>
      <c r="S2092" s="10">
        <f t="shared" si="130"/>
        <v>41299.173090277771</v>
      </c>
      <c r="T2092" s="10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8319</v>
      </c>
      <c r="R2093" t="s">
        <v>8338</v>
      </c>
      <c r="S2093" s="10">
        <f t="shared" si="130"/>
        <v>40555.114328703705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8319</v>
      </c>
      <c r="R2094" t="s">
        <v>8338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8319</v>
      </c>
      <c r="R2095" t="s">
        <v>8338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8319</v>
      </c>
      <c r="R2096" t="s">
        <v>8338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8319</v>
      </c>
      <c r="R2097" t="s">
        <v>8338</v>
      </c>
      <c r="S2097" s="10">
        <f t="shared" si="130"/>
        <v>40758.525150462963</v>
      </c>
      <c r="T2097" s="10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8319</v>
      </c>
      <c r="R2098" t="s">
        <v>8338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8319</v>
      </c>
      <c r="R2099" t="s">
        <v>8338</v>
      </c>
      <c r="S2099" s="10">
        <f t="shared" si="130"/>
        <v>40818.376562500001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8319</v>
      </c>
      <c r="R2100" t="s">
        <v>8338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8319</v>
      </c>
      <c r="R2101" t="s">
        <v>8338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8319</v>
      </c>
      <c r="R2102" t="s">
        <v>8338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8319</v>
      </c>
      <c r="R2103" t="s">
        <v>8338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8319</v>
      </c>
      <c r="R2104" t="s">
        <v>8338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8319</v>
      </c>
      <c r="R2105" t="s">
        <v>8338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8319</v>
      </c>
      <c r="R2106" t="s">
        <v>8338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8319</v>
      </c>
      <c r="R2107" t="s">
        <v>8338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8319</v>
      </c>
      <c r="R2108" t="s">
        <v>8338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8319</v>
      </c>
      <c r="R2109" t="s">
        <v>8338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8319</v>
      </c>
      <c r="R2110" t="s">
        <v>8338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8319</v>
      </c>
      <c r="R2111" t="s">
        <v>8338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8319</v>
      </c>
      <c r="R2112" t="s">
        <v>8338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8319</v>
      </c>
      <c r="R2113" t="s">
        <v>8338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8319</v>
      </c>
      <c r="R2114" t="s">
        <v>8338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8319</v>
      </c>
      <c r="R2115" t="s">
        <v>8338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8319</v>
      </c>
      <c r="R2116" t="s">
        <v>8338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8319</v>
      </c>
      <c r="R2117" t="s">
        <v>8338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8319</v>
      </c>
      <c r="R2118" t="s">
        <v>8338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8319</v>
      </c>
      <c r="R2119" t="s">
        <v>8338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8319</v>
      </c>
      <c r="R2120" t="s">
        <v>8338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8319</v>
      </c>
      <c r="R2121" t="s">
        <v>8338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8319</v>
      </c>
      <c r="R2122" t="s">
        <v>8338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8316</v>
      </c>
      <c r="R2123" t="s">
        <v>8342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8316</v>
      </c>
      <c r="R2124" t="s">
        <v>8342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8316</v>
      </c>
      <c r="R2125" t="s">
        <v>8342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8316</v>
      </c>
      <c r="R2126" t="s">
        <v>8342</v>
      </c>
      <c r="S2126" s="10">
        <f t="shared" si="134"/>
        <v>40463.819849537038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8316</v>
      </c>
      <c r="R2127" t="s">
        <v>8342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8316</v>
      </c>
      <c r="R2128" t="s">
        <v>8342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8316</v>
      </c>
      <c r="R2129" t="s">
        <v>8342</v>
      </c>
      <c r="S2129" s="10">
        <f t="shared" si="134"/>
        <v>42045.297025462962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8316</v>
      </c>
      <c r="R2130" t="s">
        <v>8342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8316</v>
      </c>
      <c r="R2131" t="s">
        <v>8342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8316</v>
      </c>
      <c r="R2132" t="s">
        <v>8342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8316</v>
      </c>
      <c r="R2133" t="s">
        <v>8342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8316</v>
      </c>
      <c r="R2134" t="s">
        <v>8342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8316</v>
      </c>
      <c r="R2135" t="s">
        <v>8342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8316</v>
      </c>
      <c r="R2136" t="s">
        <v>8342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8316</v>
      </c>
      <c r="R2137" t="s">
        <v>8342</v>
      </c>
      <c r="S2137" s="10">
        <f t="shared" si="134"/>
        <v>41156.755011574074</v>
      </c>
      <c r="T2137" s="10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8316</v>
      </c>
      <c r="R2138" t="s">
        <v>8342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8316</v>
      </c>
      <c r="R2139" t="s">
        <v>8342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8316</v>
      </c>
      <c r="R2140" t="s">
        <v>8342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8316</v>
      </c>
      <c r="R2141" t="s">
        <v>8342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8316</v>
      </c>
      <c r="R2142" t="s">
        <v>8342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8316</v>
      </c>
      <c r="R2143" t="s">
        <v>8342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8316</v>
      </c>
      <c r="R2144" t="s">
        <v>8342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8316</v>
      </c>
      <c r="R2145" t="s">
        <v>8342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8316</v>
      </c>
      <c r="R2146" t="s">
        <v>8342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8316</v>
      </c>
      <c r="R2147" t="s">
        <v>8342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8316</v>
      </c>
      <c r="R2148" t="s">
        <v>8342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8316</v>
      </c>
      <c r="R2149" t="s">
        <v>8342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8316</v>
      </c>
      <c r="R2150" t="s">
        <v>8342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8316</v>
      </c>
      <c r="R2151" t="s">
        <v>8342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8316</v>
      </c>
      <c r="R2152" t="s">
        <v>8342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8316</v>
      </c>
      <c r="R2153" t="s">
        <v>8342</v>
      </c>
      <c r="S2153" s="10">
        <f t="shared" si="134"/>
        <v>42520.639050925922</v>
      </c>
      <c r="T2153" s="10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8316</v>
      </c>
      <c r="R2154" t="s">
        <v>8342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8316</v>
      </c>
      <c r="R2155" t="s">
        <v>8342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8316</v>
      </c>
      <c r="R2156" t="s">
        <v>8342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8316</v>
      </c>
      <c r="R2157" t="s">
        <v>8342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8316</v>
      </c>
      <c r="R2158" t="s">
        <v>8342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8316</v>
      </c>
      <c r="R2159" t="s">
        <v>8342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8316</v>
      </c>
      <c r="R2160" t="s">
        <v>8342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8316</v>
      </c>
      <c r="R2161" t="s">
        <v>8342</v>
      </c>
      <c r="S2161" s="10">
        <f t="shared" si="134"/>
        <v>40710.522847222222</v>
      </c>
      <c r="T2161" s="10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8316</v>
      </c>
      <c r="R2162" t="s">
        <v>8342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8319</v>
      </c>
      <c r="R2163" t="s">
        <v>8317</v>
      </c>
      <c r="S2163" s="10">
        <f t="shared" si="134"/>
        <v>42240.644201388888</v>
      </c>
      <c r="T2163" s="10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8319</v>
      </c>
      <c r="R2164" t="s">
        <v>8317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8319</v>
      </c>
      <c r="R2165" t="s">
        <v>8317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8319</v>
      </c>
      <c r="R2166" t="s">
        <v>8317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8319</v>
      </c>
      <c r="R2167" t="s">
        <v>8317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8319</v>
      </c>
      <c r="R2168" t="s">
        <v>8317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8319</v>
      </c>
      <c r="R2169" t="s">
        <v>8317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8319</v>
      </c>
      <c r="R2170" t="s">
        <v>8317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8319</v>
      </c>
      <c r="R2171" t="s">
        <v>8317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8319</v>
      </c>
      <c r="R2172" t="s">
        <v>8317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8319</v>
      </c>
      <c r="R2173" t="s">
        <v>8317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8319</v>
      </c>
      <c r="R2174" t="s">
        <v>8317</v>
      </c>
      <c r="S2174" s="10">
        <f t="shared" si="134"/>
        <v>42082.371759259258</v>
      </c>
      <c r="T2174" s="10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8319</v>
      </c>
      <c r="R2175" t="s">
        <v>8317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8319</v>
      </c>
      <c r="R2176" t="s">
        <v>8317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8319</v>
      </c>
      <c r="R2177" t="s">
        <v>8317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8319</v>
      </c>
      <c r="R2178" t="s">
        <v>8317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8319</v>
      </c>
      <c r="R2179" t="s">
        <v>8317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8319</v>
      </c>
      <c r="R2180" t="s">
        <v>8317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8319</v>
      </c>
      <c r="R2181" t="s">
        <v>8317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8319</v>
      </c>
      <c r="R2182" t="s">
        <v>8317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8316</v>
      </c>
      <c r="R2183" t="s">
        <v>8355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8316</v>
      </c>
      <c r="R2184" t="s">
        <v>8355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8316</v>
      </c>
      <c r="R2185" t="s">
        <v>8355</v>
      </c>
      <c r="S2185" s="10">
        <f t="shared" si="138"/>
        <v>42745.157141203701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8316</v>
      </c>
      <c r="R2186" t="s">
        <v>8355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8316</v>
      </c>
      <c r="R2187" t="s">
        <v>8355</v>
      </c>
      <c r="S2187" s="10">
        <f t="shared" si="138"/>
        <v>41319.141655092586</v>
      </c>
      <c r="T2187" s="10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8316</v>
      </c>
      <c r="R2188" t="s">
        <v>8355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8316</v>
      </c>
      <c r="R2189" t="s">
        <v>8355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8316</v>
      </c>
      <c r="R2190" t="s">
        <v>8355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8316</v>
      </c>
      <c r="R2191" t="s">
        <v>8355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8316</v>
      </c>
      <c r="R2192" t="s">
        <v>8355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8316</v>
      </c>
      <c r="R2193" t="s">
        <v>8355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8316</v>
      </c>
      <c r="R2194" t="s">
        <v>8355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8316</v>
      </c>
      <c r="R2195" t="s">
        <v>8355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8316</v>
      </c>
      <c r="R2196" t="s">
        <v>8355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8316</v>
      </c>
      <c r="R2197" t="s">
        <v>8355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8316</v>
      </c>
      <c r="R2198" t="s">
        <v>8355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8316</v>
      </c>
      <c r="R2199" t="s">
        <v>8355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8316</v>
      </c>
      <c r="R2200" t="s">
        <v>8355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8316</v>
      </c>
      <c r="R2201" t="s">
        <v>8355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8316</v>
      </c>
      <c r="R2202" t="s">
        <v>8355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8319</v>
      </c>
      <c r="R2203" t="s">
        <v>8339</v>
      </c>
      <c r="S2203" s="10">
        <f t="shared" si="138"/>
        <v>41276.638483796291</v>
      </c>
      <c r="T2203" s="10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8319</v>
      </c>
      <c r="R2204" t="s">
        <v>8339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8319</v>
      </c>
      <c r="R2205" t="s">
        <v>8339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8319</v>
      </c>
      <c r="R2206" t="s">
        <v>8339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8319</v>
      </c>
      <c r="R2207" t="s">
        <v>8339</v>
      </c>
      <c r="S2207" s="10">
        <f t="shared" si="138"/>
        <v>41031.613298611112</v>
      </c>
      <c r="T2207" s="10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8319</v>
      </c>
      <c r="R2208" t="s">
        <v>8339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8319</v>
      </c>
      <c r="R2209" t="s">
        <v>8339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8319</v>
      </c>
      <c r="R2210" t="s">
        <v>8339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8319</v>
      </c>
      <c r="R2211" t="s">
        <v>8339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8319</v>
      </c>
      <c r="R2212" t="s">
        <v>8339</v>
      </c>
      <c r="S2212" s="10">
        <f t="shared" si="138"/>
        <v>40955.857754629629</v>
      </c>
      <c r="T2212" s="10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8319</v>
      </c>
      <c r="R2213" t="s">
        <v>8339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8319</v>
      </c>
      <c r="R2214" t="s">
        <v>8339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8319</v>
      </c>
      <c r="R2215" t="s">
        <v>8339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8319</v>
      </c>
      <c r="R2216" t="s">
        <v>8339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8319</v>
      </c>
      <c r="R2217" t="s">
        <v>8339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8319</v>
      </c>
      <c r="R2218" t="s">
        <v>8339</v>
      </c>
      <c r="S2218" s="10">
        <f t="shared" si="138"/>
        <v>42194.543344907404</v>
      </c>
      <c r="T2218" s="10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8319</v>
      </c>
      <c r="R2219" t="s">
        <v>8339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8319</v>
      </c>
      <c r="R2220" t="s">
        <v>8339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8319</v>
      </c>
      <c r="R2221" t="s">
        <v>8339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8319</v>
      </c>
      <c r="R2222" t="s">
        <v>8339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8316</v>
      </c>
      <c r="R2223" t="s">
        <v>8355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8316</v>
      </c>
      <c r="R2224" t="s">
        <v>8355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8316</v>
      </c>
      <c r="R2225" t="s">
        <v>8355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8316</v>
      </c>
      <c r="R2226" t="s">
        <v>8355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8316</v>
      </c>
      <c r="R2227" t="s">
        <v>8355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8316</v>
      </c>
      <c r="R2228" t="s">
        <v>8355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8316</v>
      </c>
      <c r="R2229" t="s">
        <v>8355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8316</v>
      </c>
      <c r="R2230" t="s">
        <v>8355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8316</v>
      </c>
      <c r="R2231" t="s">
        <v>8355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8316</v>
      </c>
      <c r="R2232" t="s">
        <v>8355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8316</v>
      </c>
      <c r="R2233" t="s">
        <v>8355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8316</v>
      </c>
      <c r="R2234" t="s">
        <v>8355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8316</v>
      </c>
      <c r="R2235" t="s">
        <v>8355</v>
      </c>
      <c r="S2235" s="10">
        <f t="shared" si="138"/>
        <v>42331.170590277776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8316</v>
      </c>
      <c r="R2236" t="s">
        <v>8355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8316</v>
      </c>
      <c r="R2237" t="s">
        <v>8355</v>
      </c>
      <c r="S2237" s="10">
        <f t="shared" si="138"/>
        <v>42061.813784722217</v>
      </c>
      <c r="T2237" s="10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8316</v>
      </c>
      <c r="R2238" t="s">
        <v>8355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8316</v>
      </c>
      <c r="R2239" t="s">
        <v>8355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8316</v>
      </c>
      <c r="R2240" t="s">
        <v>8355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8316</v>
      </c>
      <c r="R2241" t="s">
        <v>8355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8316</v>
      </c>
      <c r="R2242" t="s">
        <v>8355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8316</v>
      </c>
      <c r="R2243" t="s">
        <v>8355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8316</v>
      </c>
      <c r="R2244" t="s">
        <v>8355</v>
      </c>
      <c r="S2244" s="10">
        <f t="shared" si="142"/>
        <v>41569.367280092592</v>
      </c>
      <c r="T2244" s="10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8316</v>
      </c>
      <c r="R2245" t="s">
        <v>8355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8316</v>
      </c>
      <c r="R2246" t="s">
        <v>8355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8316</v>
      </c>
      <c r="R2247" t="s">
        <v>8355</v>
      </c>
      <c r="S2247" s="10">
        <f t="shared" si="142"/>
        <v>41660.500196759254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8316</v>
      </c>
      <c r="R2248" t="s">
        <v>8355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8316</v>
      </c>
      <c r="R2249" t="s">
        <v>8355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8316</v>
      </c>
      <c r="R2250" t="s">
        <v>8355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8316</v>
      </c>
      <c r="R2251" t="s">
        <v>8355</v>
      </c>
      <c r="S2251" s="10">
        <f t="shared" si="142"/>
        <v>41336.49496527778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8316</v>
      </c>
      <c r="R2252" t="s">
        <v>8355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8316</v>
      </c>
      <c r="R2253" t="s">
        <v>8355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8316</v>
      </c>
      <c r="R2254" t="s">
        <v>8355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8316</v>
      </c>
      <c r="R2255" t="s">
        <v>8355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8316</v>
      </c>
      <c r="R2256" t="s">
        <v>8355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8316</v>
      </c>
      <c r="R2257" t="s">
        <v>8355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8316</v>
      </c>
      <c r="R2258" t="s">
        <v>8355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8316</v>
      </c>
      <c r="R2259" t="s">
        <v>8355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8316</v>
      </c>
      <c r="R2260" t="s">
        <v>8355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8316</v>
      </c>
      <c r="R2261" t="s">
        <v>8355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8316</v>
      </c>
      <c r="R2262" t="s">
        <v>8355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8316</v>
      </c>
      <c r="R2263" t="s">
        <v>8355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8316</v>
      </c>
      <c r="R2264" t="s">
        <v>8355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8316</v>
      </c>
      <c r="R2265" t="s">
        <v>8355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8316</v>
      </c>
      <c r="R2266" t="s">
        <v>8355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8316</v>
      </c>
      <c r="R2267" t="s">
        <v>8355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8316</v>
      </c>
      <c r="R2268" t="s">
        <v>8355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8316</v>
      </c>
      <c r="R2269" t="s">
        <v>8355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8316</v>
      </c>
      <c r="R2270" t="s">
        <v>8355</v>
      </c>
      <c r="S2270" s="10">
        <f t="shared" si="142"/>
        <v>42775.874016203707</v>
      </c>
      <c r="T2270" s="10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8316</v>
      </c>
      <c r="R2271" t="s">
        <v>8355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8316</v>
      </c>
      <c r="R2272" t="s">
        <v>8355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8316</v>
      </c>
      <c r="R2273" t="s">
        <v>8355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8316</v>
      </c>
      <c r="R2274" t="s">
        <v>8355</v>
      </c>
      <c r="S2274" s="10">
        <f t="shared" si="142"/>
        <v>42315.491157407407</v>
      </c>
      <c r="T2274" s="10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8316</v>
      </c>
      <c r="R2275" t="s">
        <v>8355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8316</v>
      </c>
      <c r="R2276" t="s">
        <v>8355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8316</v>
      </c>
      <c r="R2277" t="s">
        <v>8355</v>
      </c>
      <c r="S2277" s="10">
        <f t="shared" si="142"/>
        <v>41965.408321759256</v>
      </c>
      <c r="T2277" s="10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8316</v>
      </c>
      <c r="R2278" t="s">
        <v>8355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8316</v>
      </c>
      <c r="R2279" t="s">
        <v>8355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8316</v>
      </c>
      <c r="R2280" t="s">
        <v>8355</v>
      </c>
      <c r="S2280" s="10">
        <f t="shared" si="142"/>
        <v>42338.500775462962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8316</v>
      </c>
      <c r="R2281" t="s">
        <v>8355</v>
      </c>
      <c r="S2281" s="10">
        <f t="shared" si="142"/>
        <v>42020.598368055558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8316</v>
      </c>
      <c r="R2282" t="s">
        <v>8355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8319</v>
      </c>
      <c r="R2283" t="s">
        <v>8317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8319</v>
      </c>
      <c r="R2284" t="s">
        <v>8317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8319</v>
      </c>
      <c r="R2285" t="s">
        <v>8317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8319</v>
      </c>
      <c r="R2286" t="s">
        <v>8317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8319</v>
      </c>
      <c r="R2287" t="s">
        <v>8317</v>
      </c>
      <c r="S2287" s="10">
        <f t="shared" si="142"/>
        <v>41058.977349537039</v>
      </c>
      <c r="T2287" s="10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8319</v>
      </c>
      <c r="R2288" t="s">
        <v>8317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8319</v>
      </c>
      <c r="R2289" t="s">
        <v>8317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8319</v>
      </c>
      <c r="R2290" t="s">
        <v>8317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8319</v>
      </c>
      <c r="R2291" t="s">
        <v>8317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8319</v>
      </c>
      <c r="R2292" t="s">
        <v>8317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8319</v>
      </c>
      <c r="R2293" t="s">
        <v>8317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8319</v>
      </c>
      <c r="R2294" t="s">
        <v>8317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8319</v>
      </c>
      <c r="R2295" t="s">
        <v>8317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8319</v>
      </c>
      <c r="R2296" t="s">
        <v>8317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8319</v>
      </c>
      <c r="R2297" t="s">
        <v>8317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8319</v>
      </c>
      <c r="R2298" t="s">
        <v>8317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8319</v>
      </c>
      <c r="R2299" t="s">
        <v>8317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8319</v>
      </c>
      <c r="R2300" t="s">
        <v>8317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8319</v>
      </c>
      <c r="R2301" t="s">
        <v>8317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8319</v>
      </c>
      <c r="R2302" t="s">
        <v>8317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8319</v>
      </c>
      <c r="R2303" t="s">
        <v>8338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8319</v>
      </c>
      <c r="R2304" t="s">
        <v>8338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8319</v>
      </c>
      <c r="R2305" t="s">
        <v>8338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8319</v>
      </c>
      <c r="R2306" t="s">
        <v>8338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8319</v>
      </c>
      <c r="R2307" t="s">
        <v>8338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8319</v>
      </c>
      <c r="R2308" t="s">
        <v>8338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8319</v>
      </c>
      <c r="R2309" t="s">
        <v>8338</v>
      </c>
      <c r="S2309" s="10">
        <f t="shared" si="146"/>
        <v>41004.594131944446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8319</v>
      </c>
      <c r="R2310" t="s">
        <v>8338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8319</v>
      </c>
      <c r="R2311" t="s">
        <v>8338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8319</v>
      </c>
      <c r="R2312" t="s">
        <v>8338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8319</v>
      </c>
      <c r="R2313" t="s">
        <v>8338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8319</v>
      </c>
      <c r="R2314" t="s">
        <v>8338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8319</v>
      </c>
      <c r="R2315" t="s">
        <v>8338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8319</v>
      </c>
      <c r="R2316" t="s">
        <v>8338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8319</v>
      </c>
      <c r="R2317" t="s">
        <v>8338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8319</v>
      </c>
      <c r="R2318" t="s">
        <v>8338</v>
      </c>
      <c r="S2318" s="10">
        <f t="shared" si="146"/>
        <v>40079.516782407409</v>
      </c>
      <c r="T2318" s="10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8319</v>
      </c>
      <c r="R2319" t="s">
        <v>8338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8319</v>
      </c>
      <c r="R2320" t="s">
        <v>8338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8319</v>
      </c>
      <c r="R2321" t="s">
        <v>8338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8319</v>
      </c>
      <c r="R2322" t="s">
        <v>8338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8344</v>
      </c>
      <c r="R2323" t="s">
        <v>8356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8344</v>
      </c>
      <c r="R2324" t="s">
        <v>8356</v>
      </c>
      <c r="S2324" s="10">
        <f t="shared" si="146"/>
        <v>42804.6871412037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8344</v>
      </c>
      <c r="R2325" t="s">
        <v>8356</v>
      </c>
      <c r="S2325" s="10">
        <f t="shared" si="146"/>
        <v>42807.546840277777</v>
      </c>
      <c r="T2325" s="10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8344</v>
      </c>
      <c r="R2326" t="s">
        <v>8356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8344</v>
      </c>
      <c r="R2327" t="s">
        <v>8356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8344</v>
      </c>
      <c r="R2328" t="s">
        <v>8356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8344</v>
      </c>
      <c r="R2329" t="s">
        <v>8356</v>
      </c>
      <c r="S2329" s="10">
        <f t="shared" si="146"/>
        <v>41842.708796296291</v>
      </c>
      <c r="T2329" s="10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8344</v>
      </c>
      <c r="R2330" t="s">
        <v>8356</v>
      </c>
      <c r="S2330" s="10">
        <f t="shared" si="146"/>
        <v>42139.573344907403</v>
      </c>
      <c r="T2330" s="10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8344</v>
      </c>
      <c r="R2331" t="s">
        <v>8356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8344</v>
      </c>
      <c r="R2332" t="s">
        <v>8356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8344</v>
      </c>
      <c r="R2333" t="s">
        <v>8356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8344</v>
      </c>
      <c r="R2334" t="s">
        <v>8356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8344</v>
      </c>
      <c r="R2335" t="s">
        <v>8356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8344</v>
      </c>
      <c r="R2336" t="s">
        <v>8356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8344</v>
      </c>
      <c r="R2337" t="s">
        <v>8356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8344</v>
      </c>
      <c r="R2338" t="s">
        <v>8356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8344</v>
      </c>
      <c r="R2339" t="s">
        <v>8356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8344</v>
      </c>
      <c r="R2340" t="s">
        <v>8356</v>
      </c>
      <c r="S2340" s="10">
        <f t="shared" si="146"/>
        <v>41789.688472222224</v>
      </c>
      <c r="T2340" s="10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8344</v>
      </c>
      <c r="R2341" t="s">
        <v>8356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8344</v>
      </c>
      <c r="R2342" t="s">
        <v>8356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8330</v>
      </c>
      <c r="R2343" t="s">
        <v>8331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8330</v>
      </c>
      <c r="R2344" t="s">
        <v>8331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8330</v>
      </c>
      <c r="R2345" t="s">
        <v>8331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8330</v>
      </c>
      <c r="R2346" t="s">
        <v>8331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8330</v>
      </c>
      <c r="R2347" t="s">
        <v>8331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8330</v>
      </c>
      <c r="R2348" t="s">
        <v>8331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8330</v>
      </c>
      <c r="R2349" t="s">
        <v>8331</v>
      </c>
      <c r="S2349" s="10">
        <f t="shared" si="146"/>
        <v>42577.39902777777</v>
      </c>
      <c r="T2349" s="10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8330</v>
      </c>
      <c r="R2350" t="s">
        <v>8331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8330</v>
      </c>
      <c r="R2351" t="s">
        <v>8331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8330</v>
      </c>
      <c r="R2352" t="s">
        <v>8331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8330</v>
      </c>
      <c r="R2353" t="s">
        <v>8331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8330</v>
      </c>
      <c r="R2354" t="s">
        <v>8331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8330</v>
      </c>
      <c r="R2355" t="s">
        <v>8331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8330</v>
      </c>
      <c r="R2356" t="s">
        <v>8331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8330</v>
      </c>
      <c r="R2357" t="s">
        <v>8331</v>
      </c>
      <c r="S2357" s="10">
        <f t="shared" si="146"/>
        <v>42096.709907407407</v>
      </c>
      <c r="T2357" s="10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8330</v>
      </c>
      <c r="R2358" t="s">
        <v>8331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8330</v>
      </c>
      <c r="R2359" t="s">
        <v>8331</v>
      </c>
      <c r="S2359" s="10">
        <f t="shared" si="146"/>
        <v>42264.411782407406</v>
      </c>
      <c r="T2359" s="10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8330</v>
      </c>
      <c r="R2360" t="s">
        <v>8331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8330</v>
      </c>
      <c r="R2361" t="s">
        <v>8331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8330</v>
      </c>
      <c r="R2362" t="s">
        <v>8331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8330</v>
      </c>
      <c r="R2363" t="s">
        <v>8331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8330</v>
      </c>
      <c r="R2364" t="s">
        <v>8331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8330</v>
      </c>
      <c r="R2365" t="s">
        <v>8331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8330</v>
      </c>
      <c r="R2366" t="s">
        <v>8331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8330</v>
      </c>
      <c r="R2367" t="s">
        <v>8331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8330</v>
      </c>
      <c r="R2368" t="s">
        <v>8331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8330</v>
      </c>
      <c r="R2369" t="s">
        <v>8331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8330</v>
      </c>
      <c r="R2370" t="s">
        <v>8331</v>
      </c>
      <c r="S2370" s="10">
        <f t="shared" si="146"/>
        <v>42063.513483796291</v>
      </c>
      <c r="T2370" s="10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8330</v>
      </c>
      <c r="R2371" t="s">
        <v>8331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8330</v>
      </c>
      <c r="R2372" t="s">
        <v>8331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8330</v>
      </c>
      <c r="R2373" t="s">
        <v>8331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8330</v>
      </c>
      <c r="R2374" t="s">
        <v>8331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8330</v>
      </c>
      <c r="R2375" t="s">
        <v>8331</v>
      </c>
      <c r="S2375" s="10">
        <f t="shared" si="150"/>
        <v>42215.453981481478</v>
      </c>
      <c r="T2375" s="10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8330</v>
      </c>
      <c r="R2376" t="s">
        <v>8331</v>
      </c>
      <c r="S2376" s="10">
        <f t="shared" si="150"/>
        <v>42017.634953703702</v>
      </c>
      <c r="T2376" s="10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8330</v>
      </c>
      <c r="R2377" t="s">
        <v>8331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8330</v>
      </c>
      <c r="R2378" t="s">
        <v>8331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8330</v>
      </c>
      <c r="R2379" t="s">
        <v>8331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8330</v>
      </c>
      <c r="R2380" t="s">
        <v>8331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8330</v>
      </c>
      <c r="R2381" t="s">
        <v>8331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8330</v>
      </c>
      <c r="R2382" t="s">
        <v>8331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8330</v>
      </c>
      <c r="R2383" t="s">
        <v>8331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8330</v>
      </c>
      <c r="R2384" t="s">
        <v>8331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8330</v>
      </c>
      <c r="R2385" t="s">
        <v>8331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8330</v>
      </c>
      <c r="R2386" t="s">
        <v>8331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8330</v>
      </c>
      <c r="R2387" t="s">
        <v>8331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8330</v>
      </c>
      <c r="R2388" t="s">
        <v>8331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8330</v>
      </c>
      <c r="R2389" t="s">
        <v>8331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8330</v>
      </c>
      <c r="R2390" t="s">
        <v>8331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8330</v>
      </c>
      <c r="R2391" t="s">
        <v>8331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8330</v>
      </c>
      <c r="R2392" t="s">
        <v>8331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8330</v>
      </c>
      <c r="R2393" t="s">
        <v>8331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8330</v>
      </c>
      <c r="R2394" t="s">
        <v>8331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8330</v>
      </c>
      <c r="R2395" t="s">
        <v>8331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8330</v>
      </c>
      <c r="R2396" t="s">
        <v>8331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8330</v>
      </c>
      <c r="R2397" t="s">
        <v>8331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8330</v>
      </c>
      <c r="R2398" t="s">
        <v>8331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8330</v>
      </c>
      <c r="R2399" t="s">
        <v>8331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8330</v>
      </c>
      <c r="R2400" t="s">
        <v>8331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8330</v>
      </c>
      <c r="R2401" t="s">
        <v>8331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8330</v>
      </c>
      <c r="R2402" t="s">
        <v>8331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8344</v>
      </c>
      <c r="R2403" t="s">
        <v>8345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8344</v>
      </c>
      <c r="R2404" t="s">
        <v>8345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8344</v>
      </c>
      <c r="R2405" t="s">
        <v>8345</v>
      </c>
      <c r="S2405" s="10">
        <f t="shared" si="150"/>
        <v>42399.67428240741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8344</v>
      </c>
      <c r="R2406" t="s">
        <v>8345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8344</v>
      </c>
      <c r="R2407" t="s">
        <v>8345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8344</v>
      </c>
      <c r="R2408" t="s">
        <v>8345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8344</v>
      </c>
      <c r="R2409" t="s">
        <v>8345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8344</v>
      </c>
      <c r="R2410" t="s">
        <v>8345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8344</v>
      </c>
      <c r="R2411" t="s">
        <v>8345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8344</v>
      </c>
      <c r="R2412" t="s">
        <v>8345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8344</v>
      </c>
      <c r="R2413" t="s">
        <v>8345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8344</v>
      </c>
      <c r="R2414" t="s">
        <v>8345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8344</v>
      </c>
      <c r="R2415" t="s">
        <v>8345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8344</v>
      </c>
      <c r="R2416" t="s">
        <v>8345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8344</v>
      </c>
      <c r="R2417" t="s">
        <v>8345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8344</v>
      </c>
      <c r="R2418" t="s">
        <v>8345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8344</v>
      </c>
      <c r="R2419" t="s">
        <v>8345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8344</v>
      </c>
      <c r="R2420" t="s">
        <v>8345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8344</v>
      </c>
      <c r="R2421" t="s">
        <v>8345</v>
      </c>
      <c r="S2421" s="10">
        <f t="shared" si="150"/>
        <v>41993.529965277776</v>
      </c>
      <c r="T2421" s="10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8344</v>
      </c>
      <c r="R2422" t="s">
        <v>8345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8344</v>
      </c>
      <c r="R2423" t="s">
        <v>8345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8344</v>
      </c>
      <c r="R2424" t="s">
        <v>8345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8344</v>
      </c>
      <c r="R2425" t="s">
        <v>8345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8344</v>
      </c>
      <c r="R2426" t="s">
        <v>8345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8344</v>
      </c>
      <c r="R2427" t="s">
        <v>8345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8344</v>
      </c>
      <c r="R2428" t="s">
        <v>8345</v>
      </c>
      <c r="S2428" s="10">
        <f t="shared" si="150"/>
        <v>42163.961712962962</v>
      </c>
      <c r="T2428" s="10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8344</v>
      </c>
      <c r="R2429" t="s">
        <v>8345</v>
      </c>
      <c r="S2429" s="10">
        <f t="shared" si="150"/>
        <v>42412.110335648147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8344</v>
      </c>
      <c r="R2430" t="s">
        <v>8345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8344</v>
      </c>
      <c r="R2431" t="s">
        <v>8345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8344</v>
      </c>
      <c r="R2432" t="s">
        <v>8345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8344</v>
      </c>
      <c r="R2433" t="s">
        <v>8345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8344</v>
      </c>
      <c r="R2434" t="s">
        <v>8345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8344</v>
      </c>
      <c r="R2435" t="s">
        <v>8345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8344</v>
      </c>
      <c r="R2436" t="s">
        <v>8345</v>
      </c>
      <c r="S2436" s="10">
        <f t="shared" si="154"/>
        <v>42179.977708333332</v>
      </c>
      <c r="T2436" s="10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8344</v>
      </c>
      <c r="R2437" t="s">
        <v>8345</v>
      </c>
      <c r="S2437" s="10">
        <f t="shared" si="154"/>
        <v>42252.069282407407</v>
      </c>
      <c r="T2437" s="10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8344</v>
      </c>
      <c r="R2438" t="s">
        <v>8345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8344</v>
      </c>
      <c r="R2439" t="s">
        <v>8345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8344</v>
      </c>
      <c r="R2440" t="s">
        <v>8345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8344</v>
      </c>
      <c r="R2441" t="s">
        <v>8345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8344</v>
      </c>
      <c r="R2442" t="s">
        <v>8345</v>
      </c>
      <c r="S2442" s="10">
        <f t="shared" si="154"/>
        <v>42383.691122685188</v>
      </c>
      <c r="T2442" s="10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8344</v>
      </c>
      <c r="R2443" t="s">
        <v>8356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8344</v>
      </c>
      <c r="R2444" t="s">
        <v>8356</v>
      </c>
      <c r="S2444" s="10">
        <f t="shared" si="154"/>
        <v>42052.458657407406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8344</v>
      </c>
      <c r="R2445" t="s">
        <v>8356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8344</v>
      </c>
      <c r="R2446" t="s">
        <v>8356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8344</v>
      </c>
      <c r="R2447" t="s">
        <v>8356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8344</v>
      </c>
      <c r="R2448" t="s">
        <v>8356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8344</v>
      </c>
      <c r="R2449" t="s">
        <v>8356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8344</v>
      </c>
      <c r="R2450" t="s">
        <v>8356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8344</v>
      </c>
      <c r="R2451" t="s">
        <v>8356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8344</v>
      </c>
      <c r="R2452" t="s">
        <v>8356</v>
      </c>
      <c r="S2452" s="10">
        <f t="shared" si="154"/>
        <v>41901.864074074074</v>
      </c>
      <c r="T2452" s="10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8344</v>
      </c>
      <c r="R2453" t="s">
        <v>8356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8344</v>
      </c>
      <c r="R2454" t="s">
        <v>8356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8344</v>
      </c>
      <c r="R2455" t="s">
        <v>8356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8344</v>
      </c>
      <c r="R2456" t="s">
        <v>8356</v>
      </c>
      <c r="S2456" s="10">
        <f t="shared" si="154"/>
        <v>42769.993148148147</v>
      </c>
      <c r="T2456" s="10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8344</v>
      </c>
      <c r="R2457" t="s">
        <v>8356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8344</v>
      </c>
      <c r="R2458" t="s">
        <v>8356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8344</v>
      </c>
      <c r="R2459" t="s">
        <v>8356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8344</v>
      </c>
      <c r="R2460" t="s">
        <v>8356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8344</v>
      </c>
      <c r="R2461" t="s">
        <v>8356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8344</v>
      </c>
      <c r="R2462" t="s">
        <v>8356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8319</v>
      </c>
      <c r="R2463" t="s">
        <v>8338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8319</v>
      </c>
      <c r="R2464" t="s">
        <v>8338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8319</v>
      </c>
      <c r="R2465" t="s">
        <v>8338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8319</v>
      </c>
      <c r="R2466" t="s">
        <v>8338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8319</v>
      </c>
      <c r="R2467" t="s">
        <v>8338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8319</v>
      </c>
      <c r="R2468" t="s">
        <v>8338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8319</v>
      </c>
      <c r="R2469" t="s">
        <v>8338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8319</v>
      </c>
      <c r="R2470" t="s">
        <v>8338</v>
      </c>
      <c r="S2470" s="10">
        <f t="shared" si="154"/>
        <v>41173.945844907408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8319</v>
      </c>
      <c r="R2471" t="s">
        <v>8338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8319</v>
      </c>
      <c r="R2472" t="s">
        <v>8338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8319</v>
      </c>
      <c r="R2473" t="s">
        <v>8338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8319</v>
      </c>
      <c r="R2474" t="s">
        <v>8338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8319</v>
      </c>
      <c r="R2475" t="s">
        <v>8338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8319</v>
      </c>
      <c r="R2476" t="s">
        <v>8338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8319</v>
      </c>
      <c r="R2477" t="s">
        <v>8338</v>
      </c>
      <c r="S2477" s="10">
        <f t="shared" si="154"/>
        <v>40310.079340277771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8319</v>
      </c>
      <c r="R2478" t="s">
        <v>8338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8319</v>
      </c>
      <c r="R2479" t="s">
        <v>8338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8319</v>
      </c>
      <c r="R2480" t="s">
        <v>8338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8319</v>
      </c>
      <c r="R2481" t="s">
        <v>8338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8319</v>
      </c>
      <c r="R2482" t="s">
        <v>8338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8319</v>
      </c>
      <c r="R2483" t="s">
        <v>8338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8319</v>
      </c>
      <c r="R2484" t="s">
        <v>8338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8319</v>
      </c>
      <c r="R2485" t="s">
        <v>8338</v>
      </c>
      <c r="S2485" s="10">
        <f t="shared" si="154"/>
        <v>40970.541701388887</v>
      </c>
      <c r="T2485" s="10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8319</v>
      </c>
      <c r="R2486" t="s">
        <v>8338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8319</v>
      </c>
      <c r="R2487" t="s">
        <v>8338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8319</v>
      </c>
      <c r="R2488" t="s">
        <v>8338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8319</v>
      </c>
      <c r="R2489" t="s">
        <v>8338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8319</v>
      </c>
      <c r="R2490" t="s">
        <v>8338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8319</v>
      </c>
      <c r="R2491" t="s">
        <v>8338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8319</v>
      </c>
      <c r="R2492" t="s">
        <v>8338</v>
      </c>
      <c r="S2492" s="10">
        <f t="shared" si="154"/>
        <v>41023.01939814815</v>
      </c>
      <c r="T2492" s="10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8319</v>
      </c>
      <c r="R2493" t="s">
        <v>8338</v>
      </c>
      <c r="S2493" s="10">
        <f t="shared" si="154"/>
        <v>40542.630949074075</v>
      </c>
      <c r="T2493" s="10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8319</v>
      </c>
      <c r="R2494" t="s">
        <v>8338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8319</v>
      </c>
      <c r="R2495" t="s">
        <v>8338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8319</v>
      </c>
      <c r="R2496" t="s">
        <v>8338</v>
      </c>
      <c r="S2496" s="10">
        <f t="shared" si="154"/>
        <v>41022.436851851853</v>
      </c>
      <c r="T2496" s="10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8319</v>
      </c>
      <c r="R2497" t="s">
        <v>8338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8319</v>
      </c>
      <c r="R2498" t="s">
        <v>8338</v>
      </c>
      <c r="S2498" s="10">
        <f t="shared" si="154"/>
        <v>41327.788101851846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8319</v>
      </c>
      <c r="R2499" t="s">
        <v>8338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8319</v>
      </c>
      <c r="R2500" t="s">
        <v>8338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8319</v>
      </c>
      <c r="R2501" t="s">
        <v>8338</v>
      </c>
      <c r="S2501" s="10">
        <f t="shared" si="158"/>
        <v>41226.440243055556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8319</v>
      </c>
      <c r="R2502" t="s">
        <v>8338</v>
      </c>
      <c r="S2502" s="10">
        <f t="shared" si="158"/>
        <v>41053.564525462956</v>
      </c>
      <c r="T2502" s="10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8344</v>
      </c>
      <c r="R2503" t="s">
        <v>8357</v>
      </c>
      <c r="S2503" s="10">
        <f t="shared" si="158"/>
        <v>42244.568333333336</v>
      </c>
      <c r="T2503" s="10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8344</v>
      </c>
      <c r="R2504" t="s">
        <v>8357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8344</v>
      </c>
      <c r="R2505" t="s">
        <v>8357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8344</v>
      </c>
      <c r="R2506" t="s">
        <v>8357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8344</v>
      </c>
      <c r="R2507" t="s">
        <v>8357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8344</v>
      </c>
      <c r="R2508" t="s">
        <v>8357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8344</v>
      </c>
      <c r="R2509" t="s">
        <v>8357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8344</v>
      </c>
      <c r="R2510" t="s">
        <v>8357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8344</v>
      </c>
      <c r="R2511" t="s">
        <v>8357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8344</v>
      </c>
      <c r="R2512" t="s">
        <v>8357</v>
      </c>
      <c r="S2512" s="10">
        <f t="shared" si="158"/>
        <v>42078.789027777777</v>
      </c>
      <c r="T2512" s="10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8344</v>
      </c>
      <c r="R2513" t="s">
        <v>8357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8344</v>
      </c>
      <c r="R2514" t="s">
        <v>8357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8344</v>
      </c>
      <c r="R2515" t="s">
        <v>8357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8344</v>
      </c>
      <c r="R2516" t="s">
        <v>8357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8344</v>
      </c>
      <c r="R2517" t="s">
        <v>8357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8344</v>
      </c>
      <c r="R2518" t="s">
        <v>8357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8344</v>
      </c>
      <c r="R2519" t="s">
        <v>8357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8344</v>
      </c>
      <c r="R2520" t="s">
        <v>8357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8344</v>
      </c>
      <c r="R2521" t="s">
        <v>8357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8344</v>
      </c>
      <c r="R2522" t="s">
        <v>8357</v>
      </c>
      <c r="S2522" s="10">
        <f t="shared" si="158"/>
        <v>42612.392187500001</v>
      </c>
      <c r="T2522" s="10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8319</v>
      </c>
      <c r="R2523" t="s">
        <v>8358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8319</v>
      </c>
      <c r="R2524" t="s">
        <v>8358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8319</v>
      </c>
      <c r="R2525" t="s">
        <v>8358</v>
      </c>
      <c r="S2525" s="10">
        <f t="shared" si="158"/>
        <v>41930.767268518517</v>
      </c>
      <c r="T2525" s="10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8319</v>
      </c>
      <c r="R2526" t="s">
        <v>8358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8319</v>
      </c>
      <c r="R2527" t="s">
        <v>8358</v>
      </c>
      <c r="S2527" s="10">
        <f t="shared" si="158"/>
        <v>41058.636238425919</v>
      </c>
      <c r="T2527" s="10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8319</v>
      </c>
      <c r="R2528" t="s">
        <v>8358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8319</v>
      </c>
      <c r="R2529" t="s">
        <v>8358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8319</v>
      </c>
      <c r="R2530" t="s">
        <v>8358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8319</v>
      </c>
      <c r="R2531" t="s">
        <v>8358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8319</v>
      </c>
      <c r="R2532" t="s">
        <v>8358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8319</v>
      </c>
      <c r="R2533" t="s">
        <v>8358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8319</v>
      </c>
      <c r="R2534" t="s">
        <v>8358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8319</v>
      </c>
      <c r="R2535" t="s">
        <v>8358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8319</v>
      </c>
      <c r="R2536" t="s">
        <v>8358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8319</v>
      </c>
      <c r="R2537" t="s">
        <v>8358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8319</v>
      </c>
      <c r="R2538" t="s">
        <v>8358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8319</v>
      </c>
      <c r="R2539" t="s">
        <v>8358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8319</v>
      </c>
      <c r="R2540" t="s">
        <v>8358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8319</v>
      </c>
      <c r="R2541" t="s">
        <v>8358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8319</v>
      </c>
      <c r="R2542" t="s">
        <v>8358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8319</v>
      </c>
      <c r="R2543" t="s">
        <v>8358</v>
      </c>
      <c r="S2543" s="10">
        <f t="shared" si="158"/>
        <v>41483.240949074076</v>
      </c>
      <c r="T2543" s="10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8319</v>
      </c>
      <c r="R2544" t="s">
        <v>8358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8319</v>
      </c>
      <c r="R2545" t="s">
        <v>8358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8319</v>
      </c>
      <c r="R2546" t="s">
        <v>8358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8319</v>
      </c>
      <c r="R2547" t="s">
        <v>8358</v>
      </c>
      <c r="S2547" s="10">
        <f t="shared" si="158"/>
        <v>42026.929837962962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8319</v>
      </c>
      <c r="R2548" t="s">
        <v>8358</v>
      </c>
      <c r="S2548" s="10">
        <f t="shared" si="158"/>
        <v>41524.650219907409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8319</v>
      </c>
      <c r="R2549" t="s">
        <v>8358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8319</v>
      </c>
      <c r="R2550" t="s">
        <v>8358</v>
      </c>
      <c r="S2550" s="10">
        <f t="shared" si="158"/>
        <v>42618.417094907403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8319</v>
      </c>
      <c r="R2551" t="s">
        <v>8358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8319</v>
      </c>
      <c r="R2552" t="s">
        <v>8358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8319</v>
      </c>
      <c r="R2553" t="s">
        <v>8358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8319</v>
      </c>
      <c r="R2554" t="s">
        <v>8358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8319</v>
      </c>
      <c r="R2555" t="s">
        <v>8358</v>
      </c>
      <c r="S2555" s="10">
        <f t="shared" si="158"/>
        <v>41112.990821759253</v>
      </c>
      <c r="T2555" s="10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8319</v>
      </c>
      <c r="R2556" t="s">
        <v>8358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8319</v>
      </c>
      <c r="R2557" t="s">
        <v>8358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8319</v>
      </c>
      <c r="R2558" t="s">
        <v>8358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8319</v>
      </c>
      <c r="R2559" t="s">
        <v>8358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8319</v>
      </c>
      <c r="R2560" t="s">
        <v>8358</v>
      </c>
      <c r="S2560" s="10">
        <f t="shared" si="158"/>
        <v>42093.651689814811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8319</v>
      </c>
      <c r="R2561" t="s">
        <v>8358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8319</v>
      </c>
      <c r="R2562" t="s">
        <v>8358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8344</v>
      </c>
      <c r="R2563" t="s">
        <v>8345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8344</v>
      </c>
      <c r="R2564" t="s">
        <v>8345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8344</v>
      </c>
      <c r="R2565" t="s">
        <v>8345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8344</v>
      </c>
      <c r="R2566" t="s">
        <v>8345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8344</v>
      </c>
      <c r="R2567" t="s">
        <v>8345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8344</v>
      </c>
      <c r="R2568" t="s">
        <v>8345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8344</v>
      </c>
      <c r="R2569" t="s">
        <v>8345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8344</v>
      </c>
      <c r="R2570" t="s">
        <v>8345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8344</v>
      </c>
      <c r="R2571" t="s">
        <v>8345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8344</v>
      </c>
      <c r="R2572" t="s">
        <v>8345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8344</v>
      </c>
      <c r="R2573" t="s">
        <v>8345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8344</v>
      </c>
      <c r="R2574" t="s">
        <v>8345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8344</v>
      </c>
      <c r="R2575" t="s">
        <v>8345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8344</v>
      </c>
      <c r="R2576" t="s">
        <v>8345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8344</v>
      </c>
      <c r="R2577" t="s">
        <v>8345</v>
      </c>
      <c r="S2577" s="10">
        <f t="shared" si="162"/>
        <v>41985.900393518517</v>
      </c>
      <c r="T2577" s="10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8344</v>
      </c>
      <c r="R2578" t="s">
        <v>8345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8344</v>
      </c>
      <c r="R2579" t="s">
        <v>8345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8344</v>
      </c>
      <c r="R2580" t="s">
        <v>8345</v>
      </c>
      <c r="S2580" s="10">
        <f t="shared" si="162"/>
        <v>42237.814571759256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8344</v>
      </c>
      <c r="R2581" t="s">
        <v>8345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8344</v>
      </c>
      <c r="R2582" t="s">
        <v>8345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8344</v>
      </c>
      <c r="R2583" t="s">
        <v>8345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8344</v>
      </c>
      <c r="R2584" t="s">
        <v>8345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8344</v>
      </c>
      <c r="R2585" t="s">
        <v>8345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8344</v>
      </c>
      <c r="R2586" t="s">
        <v>8345</v>
      </c>
      <c r="S2586" s="10">
        <f t="shared" si="162"/>
        <v>42139.964918981474</v>
      </c>
      <c r="T2586" s="10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8344</v>
      </c>
      <c r="R2587" t="s">
        <v>8345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8344</v>
      </c>
      <c r="R2588" t="s">
        <v>8345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8344</v>
      </c>
      <c r="R2589" t="s">
        <v>8345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8344</v>
      </c>
      <c r="R2590" t="s">
        <v>8345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8344</v>
      </c>
      <c r="R2591" t="s">
        <v>8345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8344</v>
      </c>
      <c r="R2592" t="s">
        <v>8345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8344</v>
      </c>
      <c r="R2593" t="s">
        <v>8345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8344</v>
      </c>
      <c r="R2594" t="s">
        <v>8345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8344</v>
      </c>
      <c r="R2595" t="s">
        <v>8345</v>
      </c>
      <c r="S2595" s="10">
        <f t="shared" si="162"/>
        <v>42089.636874999997</v>
      </c>
      <c r="T2595" s="10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8344</v>
      </c>
      <c r="R2596" t="s">
        <v>8345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8344</v>
      </c>
      <c r="R2597" t="s">
        <v>8345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8344</v>
      </c>
      <c r="R2598" t="s">
        <v>8345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8344</v>
      </c>
      <c r="R2599" t="s">
        <v>8345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8344</v>
      </c>
      <c r="R2600" t="s">
        <v>8345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8344</v>
      </c>
      <c r="R2601" t="s">
        <v>8345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8344</v>
      </c>
      <c r="R2602" t="s">
        <v>8345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8330</v>
      </c>
      <c r="R2603" t="s">
        <v>8359</v>
      </c>
      <c r="S2603" s="10">
        <f t="shared" si="162"/>
        <v>41150.693854166668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8330</v>
      </c>
      <c r="R2604" t="s">
        <v>8359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8330</v>
      </c>
      <c r="R2605" t="s">
        <v>8359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8330</v>
      </c>
      <c r="R2606" t="s">
        <v>8359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8330</v>
      </c>
      <c r="R2607" t="s">
        <v>8359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8330</v>
      </c>
      <c r="R2608" t="s">
        <v>8359</v>
      </c>
      <c r="S2608" s="10">
        <f t="shared" si="162"/>
        <v>41726.504421296289</v>
      </c>
      <c r="T2608" s="10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8330</v>
      </c>
      <c r="R2609" t="s">
        <v>8359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8330</v>
      </c>
      <c r="R2610" t="s">
        <v>8359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8330</v>
      </c>
      <c r="R2611" t="s">
        <v>8359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8330</v>
      </c>
      <c r="R2612" t="s">
        <v>8359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8330</v>
      </c>
      <c r="R2613" t="s">
        <v>8359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8330</v>
      </c>
      <c r="R2614" t="s">
        <v>8359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8330</v>
      </c>
      <c r="R2615" t="s">
        <v>8359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8330</v>
      </c>
      <c r="R2616" t="s">
        <v>8359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8330</v>
      </c>
      <c r="R2617" t="s">
        <v>8359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8330</v>
      </c>
      <c r="R2618" t="s">
        <v>8359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8330</v>
      </c>
      <c r="R2619" t="s">
        <v>8359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8330</v>
      </c>
      <c r="R2620" t="s">
        <v>8359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8330</v>
      </c>
      <c r="R2621" t="s">
        <v>8359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8330</v>
      </c>
      <c r="R2622" t="s">
        <v>8359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8330</v>
      </c>
      <c r="R2623" t="s">
        <v>8359</v>
      </c>
      <c r="S2623" s="10">
        <f t="shared" si="162"/>
        <v>42115.539212962962</v>
      </c>
      <c r="T2623" s="10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8330</v>
      </c>
      <c r="R2624" t="s">
        <v>8359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8330</v>
      </c>
      <c r="R2625" t="s">
        <v>8359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8330</v>
      </c>
      <c r="R2626" t="s">
        <v>8359</v>
      </c>
      <c r="S2626" s="10">
        <f t="shared" si="162"/>
        <v>41144.213217592587</v>
      </c>
      <c r="T2626" s="10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8330</v>
      </c>
      <c r="R2627" t="s">
        <v>8359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8330</v>
      </c>
      <c r="R2628" t="s">
        <v>8359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8330</v>
      </c>
      <c r="R2629" t="s">
        <v>8359</v>
      </c>
      <c r="S2629" s="10">
        <f t="shared" si="166"/>
        <v>42304.621076388888</v>
      </c>
      <c r="T2629" s="10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8330</v>
      </c>
      <c r="R2630" t="s">
        <v>8359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8330</v>
      </c>
      <c r="R2631" t="s">
        <v>8359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8330</v>
      </c>
      <c r="R2632" t="s">
        <v>8359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8330</v>
      </c>
      <c r="R2633" t="s">
        <v>8359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8330</v>
      </c>
      <c r="R2634" t="s">
        <v>8359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8330</v>
      </c>
      <c r="R2635" t="s">
        <v>8359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8330</v>
      </c>
      <c r="R2636" t="s">
        <v>8359</v>
      </c>
      <c r="S2636" s="10">
        <f t="shared" si="166"/>
        <v>42612.448159722218</v>
      </c>
      <c r="T2636" s="10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8330</v>
      </c>
      <c r="R2637" t="s">
        <v>8359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8330</v>
      </c>
      <c r="R2638" t="s">
        <v>8359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8330</v>
      </c>
      <c r="R2639" t="s">
        <v>8359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8330</v>
      </c>
      <c r="R2640" t="s">
        <v>8359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8330</v>
      </c>
      <c r="R2641" t="s">
        <v>8359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8330</v>
      </c>
      <c r="R2642" t="s">
        <v>8359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8330</v>
      </c>
      <c r="R2643" t="s">
        <v>8359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8330</v>
      </c>
      <c r="R2644" t="s">
        <v>8359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8330</v>
      </c>
      <c r="R2645" t="s">
        <v>8359</v>
      </c>
      <c r="S2645" s="10">
        <f t="shared" si="166"/>
        <v>42689.374016203707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8330</v>
      </c>
      <c r="R2646" t="s">
        <v>8359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8330</v>
      </c>
      <c r="R2647" t="s">
        <v>8359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8330</v>
      </c>
      <c r="R2648" t="s">
        <v>8359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8330</v>
      </c>
      <c r="R2649" t="s">
        <v>8359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8330</v>
      </c>
      <c r="R2650" t="s">
        <v>8359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8330</v>
      </c>
      <c r="R2651" t="s">
        <v>8359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8330</v>
      </c>
      <c r="R2652" t="s">
        <v>8359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8330</v>
      </c>
      <c r="R2653" t="s">
        <v>8359</v>
      </c>
      <c r="S2653" s="10">
        <f t="shared" si="166"/>
        <v>42327.597326388888</v>
      </c>
      <c r="T2653" s="10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8330</v>
      </c>
      <c r="R2654" t="s">
        <v>8359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8330</v>
      </c>
      <c r="R2655" t="s">
        <v>8359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8330</v>
      </c>
      <c r="R2656" t="s">
        <v>8359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8330</v>
      </c>
      <c r="R2657" t="s">
        <v>8359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8330</v>
      </c>
      <c r="R2658" t="s">
        <v>8359</v>
      </c>
      <c r="S2658" s="10">
        <f t="shared" si="166"/>
        <v>42767.480185185188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8330</v>
      </c>
      <c r="R2659" t="s">
        <v>8359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8330</v>
      </c>
      <c r="R2660" t="s">
        <v>8359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8330</v>
      </c>
      <c r="R2661" t="s">
        <v>8359</v>
      </c>
      <c r="S2661" s="10">
        <f t="shared" si="166"/>
        <v>42081.861226851848</v>
      </c>
      <c r="T2661" s="10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8330</v>
      </c>
      <c r="R2662" t="s">
        <v>8359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8330</v>
      </c>
      <c r="R2663" t="s">
        <v>8360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8330</v>
      </c>
      <c r="R2664" t="s">
        <v>8360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8330</v>
      </c>
      <c r="R2665" t="s">
        <v>8360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8330</v>
      </c>
      <c r="R2666" t="s">
        <v>8360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8330</v>
      </c>
      <c r="R2667" t="s">
        <v>8360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8330</v>
      </c>
      <c r="R2668" t="s">
        <v>8360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8330</v>
      </c>
      <c r="R2669" t="s">
        <v>8360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8330</v>
      </c>
      <c r="R2670" t="s">
        <v>8360</v>
      </c>
      <c r="S2670" s="10">
        <f t="shared" si="166"/>
        <v>42275.380381944444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8330</v>
      </c>
      <c r="R2671" t="s">
        <v>8360</v>
      </c>
      <c r="S2671" s="10">
        <f t="shared" si="166"/>
        <v>42318.827499999992</v>
      </c>
      <c r="T2671" s="10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8330</v>
      </c>
      <c r="R2672" t="s">
        <v>8360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8330</v>
      </c>
      <c r="R2673" t="s">
        <v>8360</v>
      </c>
      <c r="S2673" s="10">
        <f t="shared" si="166"/>
        <v>41962.54069444444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8330</v>
      </c>
      <c r="R2674" t="s">
        <v>8360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8330</v>
      </c>
      <c r="R2675" t="s">
        <v>8360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8330</v>
      </c>
      <c r="R2676" t="s">
        <v>8360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8330</v>
      </c>
      <c r="R2677" t="s">
        <v>8360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8330</v>
      </c>
      <c r="R2678" t="s">
        <v>8360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8330</v>
      </c>
      <c r="R2679" t="s">
        <v>8360</v>
      </c>
      <c r="S2679" s="10">
        <f t="shared" si="166"/>
        <v>41792.821099537039</v>
      </c>
      <c r="T2679" s="10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8330</v>
      </c>
      <c r="R2680" t="s">
        <v>8360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8330</v>
      </c>
      <c r="R2681" t="s">
        <v>8360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8330</v>
      </c>
      <c r="R2682" t="s">
        <v>8360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8344</v>
      </c>
      <c r="R2683" t="s">
        <v>8345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8344</v>
      </c>
      <c r="R2684" t="s">
        <v>8345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8344</v>
      </c>
      <c r="R2685" t="s">
        <v>8345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8344</v>
      </c>
      <c r="R2686" t="s">
        <v>8345</v>
      </c>
      <c r="S2686" s="10">
        <f t="shared" si="166"/>
        <v>41820.706307870372</v>
      </c>
      <c r="T2686" s="10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8344</v>
      </c>
      <c r="R2687" t="s">
        <v>8345</v>
      </c>
      <c r="S2687" s="10">
        <f t="shared" si="166"/>
        <v>42061.487615740734</v>
      </c>
      <c r="T2687" s="10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8344</v>
      </c>
      <c r="R2688" t="s">
        <v>8345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8344</v>
      </c>
      <c r="R2689" t="s">
        <v>8345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8344</v>
      </c>
      <c r="R2690" t="s">
        <v>8345</v>
      </c>
      <c r="S2690" s="10">
        <f t="shared" si="166"/>
        <v>42027.910532407404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8344</v>
      </c>
      <c r="R2691" t="s">
        <v>8345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8344</v>
      </c>
      <c r="R2692" t="s">
        <v>8345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8344</v>
      </c>
      <c r="R2693" t="s">
        <v>8345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8344</v>
      </c>
      <c r="R2694" t="s">
        <v>8345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8344</v>
      </c>
      <c r="R2695" t="s">
        <v>8345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8344</v>
      </c>
      <c r="R2696" t="s">
        <v>8345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8344</v>
      </c>
      <c r="R2697" t="s">
        <v>8345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8344</v>
      </c>
      <c r="R2698" t="s">
        <v>8345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8344</v>
      </c>
      <c r="R2699" t="s">
        <v>8345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8344</v>
      </c>
      <c r="R2700" t="s">
        <v>8345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8344</v>
      </c>
      <c r="R2701" t="s">
        <v>8345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8344</v>
      </c>
      <c r="R2702" t="s">
        <v>8345</v>
      </c>
      <c r="S2702" s="10">
        <f t="shared" si="170"/>
        <v>41870.666342592587</v>
      </c>
      <c r="T2702" s="10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8328</v>
      </c>
      <c r="R2703" t="s">
        <v>8361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8328</v>
      </c>
      <c r="R2704" t="s">
        <v>8361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8328</v>
      </c>
      <c r="R2705" t="s">
        <v>8361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8328</v>
      </c>
      <c r="R2706" t="s">
        <v>8361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8328</v>
      </c>
      <c r="R2707" t="s">
        <v>8361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8328</v>
      </c>
      <c r="R2708" t="s">
        <v>8361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8328</v>
      </c>
      <c r="R2709" t="s">
        <v>8361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8328</v>
      </c>
      <c r="R2710" t="s">
        <v>8361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8328</v>
      </c>
      <c r="R2711" t="s">
        <v>8361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8328</v>
      </c>
      <c r="R2712" t="s">
        <v>8361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8328</v>
      </c>
      <c r="R2713" t="s">
        <v>8361</v>
      </c>
      <c r="S2713" s="10">
        <f t="shared" si="170"/>
        <v>41780.536921296291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8328</v>
      </c>
      <c r="R2714" t="s">
        <v>8361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8328</v>
      </c>
      <c r="R2715" t="s">
        <v>8361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8328</v>
      </c>
      <c r="R2716" t="s">
        <v>8361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8328</v>
      </c>
      <c r="R2717" t="s">
        <v>8361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8328</v>
      </c>
      <c r="R2718" t="s">
        <v>8361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8328</v>
      </c>
      <c r="R2719" t="s">
        <v>8361</v>
      </c>
      <c r="S2719" s="10">
        <f t="shared" si="170"/>
        <v>41934.706585648142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8328</v>
      </c>
      <c r="R2720" t="s">
        <v>8361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8328</v>
      </c>
      <c r="R2721" t="s">
        <v>8361</v>
      </c>
      <c r="S2721" s="10">
        <f t="shared" si="170"/>
        <v>42417.822847222218</v>
      </c>
      <c r="T2721" s="10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8328</v>
      </c>
      <c r="R2722" t="s">
        <v>8361</v>
      </c>
      <c r="S2722" s="10">
        <f t="shared" si="170"/>
        <v>42655.257557870369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8330</v>
      </c>
      <c r="R2723" t="s">
        <v>8354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8330</v>
      </c>
      <c r="R2724" t="s">
        <v>8354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8330</v>
      </c>
      <c r="R2725" t="s">
        <v>8354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8330</v>
      </c>
      <c r="R2726" t="s">
        <v>8354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8330</v>
      </c>
      <c r="R2727" t="s">
        <v>8354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8330</v>
      </c>
      <c r="R2728" t="s">
        <v>8354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8330</v>
      </c>
      <c r="R2729" t="s">
        <v>8354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8330</v>
      </c>
      <c r="R2730" t="s">
        <v>8354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8330</v>
      </c>
      <c r="R2731" t="s">
        <v>8354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8330</v>
      </c>
      <c r="R2732" t="s">
        <v>8354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8330</v>
      </c>
      <c r="R2733" t="s">
        <v>8354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8330</v>
      </c>
      <c r="R2734" t="s">
        <v>8354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8330</v>
      </c>
      <c r="R2735" t="s">
        <v>8354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8330</v>
      </c>
      <c r="R2736" t="s">
        <v>8354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8330</v>
      </c>
      <c r="R2737" t="s">
        <v>8354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8330</v>
      </c>
      <c r="R2738" t="s">
        <v>8354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8330</v>
      </c>
      <c r="R2739" t="s">
        <v>8354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8330</v>
      </c>
      <c r="R2740" t="s">
        <v>8354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8330</v>
      </c>
      <c r="R2741" t="s">
        <v>8354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8330</v>
      </c>
      <c r="R2742" t="s">
        <v>8354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8333</v>
      </c>
      <c r="R2743" t="s">
        <v>8362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8333</v>
      </c>
      <c r="R2744" t="s">
        <v>8362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8333</v>
      </c>
      <c r="R2745" t="s">
        <v>8362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8333</v>
      </c>
      <c r="R2746" t="s">
        <v>8362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8333</v>
      </c>
      <c r="R2747" t="s">
        <v>8362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8333</v>
      </c>
      <c r="R2748" t="s">
        <v>8362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8333</v>
      </c>
      <c r="R2749" t="s">
        <v>8362</v>
      </c>
      <c r="S2749" s="10">
        <f t="shared" si="170"/>
        <v>41044.439780092587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8333</v>
      </c>
      <c r="R2750" t="s">
        <v>8362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8333</v>
      </c>
      <c r="R2751" t="s">
        <v>8362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8333</v>
      </c>
      <c r="R2752" t="s">
        <v>8362</v>
      </c>
      <c r="S2752" s="10">
        <f t="shared" si="170"/>
        <v>41078.691493055558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8333</v>
      </c>
      <c r="R2753" t="s">
        <v>8362</v>
      </c>
      <c r="S2753" s="10">
        <f t="shared" si="170"/>
        <v>41747.678726851846</v>
      </c>
      <c r="T2753" s="10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8333</v>
      </c>
      <c r="R2754" t="s">
        <v>8362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8333</v>
      </c>
      <c r="R2755" t="s">
        <v>8362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8333</v>
      </c>
      <c r="R2756" t="s">
        <v>8362</v>
      </c>
      <c r="S2756" s="10">
        <f t="shared" si="174"/>
        <v>41863.427673611106</v>
      </c>
      <c r="T2756" s="10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8333</v>
      </c>
      <c r="R2757" t="s">
        <v>8362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8333</v>
      </c>
      <c r="R2758" t="s">
        <v>8362</v>
      </c>
      <c r="S2758" s="10">
        <f t="shared" si="174"/>
        <v>41620.692141203697</v>
      </c>
      <c r="T2758" s="10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8333</v>
      </c>
      <c r="R2759" t="s">
        <v>8362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8333</v>
      </c>
      <c r="R2760" t="s">
        <v>8362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8333</v>
      </c>
      <c r="R2761" t="s">
        <v>8362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8333</v>
      </c>
      <c r="R2762" t="s">
        <v>8362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8333</v>
      </c>
      <c r="R2763" t="s">
        <v>8362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8333</v>
      </c>
      <c r="R2764" t="s">
        <v>8362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8333</v>
      </c>
      <c r="R2765" t="s">
        <v>8362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8333</v>
      </c>
      <c r="R2766" t="s">
        <v>8362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8333</v>
      </c>
      <c r="R2767" t="s">
        <v>8362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8333</v>
      </c>
      <c r="R2768" t="s">
        <v>8362</v>
      </c>
      <c r="S2768" s="10">
        <f t="shared" si="174"/>
        <v>40736.459699074076</v>
      </c>
      <c r="T2768" s="10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8333</v>
      </c>
      <c r="R2769" t="s">
        <v>8362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8333</v>
      </c>
      <c r="R2770" t="s">
        <v>8362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8333</v>
      </c>
      <c r="R2771" t="s">
        <v>8362</v>
      </c>
      <c r="S2771" s="10">
        <f t="shared" si="174"/>
        <v>41745.617939814816</v>
      </c>
      <c r="T2771" s="10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8333</v>
      </c>
      <c r="R2772" t="s">
        <v>8362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8333</v>
      </c>
      <c r="R2773" t="s">
        <v>8362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8333</v>
      </c>
      <c r="R2774" t="s">
        <v>8362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8333</v>
      </c>
      <c r="R2775" t="s">
        <v>8362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8333</v>
      </c>
      <c r="R2776" t="s">
        <v>8362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8333</v>
      </c>
      <c r="R2777" t="s">
        <v>8362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8333</v>
      </c>
      <c r="R2778" t="s">
        <v>8362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8333</v>
      </c>
      <c r="R2779" t="s">
        <v>8362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8333</v>
      </c>
      <c r="R2780" t="s">
        <v>8362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8333</v>
      </c>
      <c r="R2781" t="s">
        <v>8362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8333</v>
      </c>
      <c r="R2782" t="s">
        <v>8362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8328</v>
      </c>
      <c r="R2783" t="s">
        <v>8329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8328</v>
      </c>
      <c r="R2784" t="s">
        <v>8329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8328</v>
      </c>
      <c r="R2785" t="s">
        <v>8329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8328</v>
      </c>
      <c r="R2786" t="s">
        <v>8329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8328</v>
      </c>
      <c r="R2787" t="s">
        <v>8329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8328</v>
      </c>
      <c r="R2788" t="s">
        <v>8329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8328</v>
      </c>
      <c r="R2789" t="s">
        <v>8329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8328</v>
      </c>
      <c r="R2790" t="s">
        <v>8329</v>
      </c>
      <c r="S2790" s="10">
        <f t="shared" si="174"/>
        <v>42550.49355324074</v>
      </c>
      <c r="T2790" s="10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8328</v>
      </c>
      <c r="R2791" t="s">
        <v>8329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8328</v>
      </c>
      <c r="R2792" t="s">
        <v>8329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8328</v>
      </c>
      <c r="R2793" t="s">
        <v>8329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8328</v>
      </c>
      <c r="R2794" t="s">
        <v>8329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8328</v>
      </c>
      <c r="R2795" t="s">
        <v>8329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8328</v>
      </c>
      <c r="R2796" t="s">
        <v>8329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8328</v>
      </c>
      <c r="R2797" t="s">
        <v>8329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8328</v>
      </c>
      <c r="R2798" t="s">
        <v>8329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8328</v>
      </c>
      <c r="R2799" t="s">
        <v>8329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8328</v>
      </c>
      <c r="R2800" t="s">
        <v>8329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8328</v>
      </c>
      <c r="R2801" t="s">
        <v>8329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8328</v>
      </c>
      <c r="R2802" t="s">
        <v>8329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8328</v>
      </c>
      <c r="R2803" t="s">
        <v>8329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8328</v>
      </c>
      <c r="R2804" t="s">
        <v>8329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8328</v>
      </c>
      <c r="R2805" t="s">
        <v>8329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8328</v>
      </c>
      <c r="R2806" t="s">
        <v>8329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8328</v>
      </c>
      <c r="R2807" t="s">
        <v>8329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8328</v>
      </c>
      <c r="R2808" t="s">
        <v>8329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8328</v>
      </c>
      <c r="R2809" t="s">
        <v>8329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8328</v>
      </c>
      <c r="R2810" t="s">
        <v>8329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8328</v>
      </c>
      <c r="R2811" t="s">
        <v>8329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8328</v>
      </c>
      <c r="R2812" t="s">
        <v>8329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8328</v>
      </c>
      <c r="R2813" t="s">
        <v>8329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8328</v>
      </c>
      <c r="R2814" t="s">
        <v>8329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8328</v>
      </c>
      <c r="R2815" t="s">
        <v>8329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8328</v>
      </c>
      <c r="R2816" t="s">
        <v>8329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8328</v>
      </c>
      <c r="R2817" t="s">
        <v>8329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8328</v>
      </c>
      <c r="R2818" t="s">
        <v>8329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8328</v>
      </c>
      <c r="R2819" t="s">
        <v>8329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8328</v>
      </c>
      <c r="R2820" t="s">
        <v>8329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8328</v>
      </c>
      <c r="R2821" t="s">
        <v>8329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8328</v>
      </c>
      <c r="R2822" t="s">
        <v>8329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8328</v>
      </c>
      <c r="R2823" t="s">
        <v>8329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8328</v>
      </c>
      <c r="R2824" t="s">
        <v>8329</v>
      </c>
      <c r="S2824" s="10">
        <f t="shared" si="178"/>
        <v>42060.475601851846</v>
      </c>
      <c r="T2824" s="10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8328</v>
      </c>
      <c r="R2825" t="s">
        <v>8329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8328</v>
      </c>
      <c r="R2826" t="s">
        <v>8329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8328</v>
      </c>
      <c r="R2827" t="s">
        <v>8329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8328</v>
      </c>
      <c r="R2828" t="s">
        <v>8329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8328</v>
      </c>
      <c r="R2829" t="s">
        <v>8329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8328</v>
      </c>
      <c r="R2830" t="s">
        <v>8329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8328</v>
      </c>
      <c r="R2831" t="s">
        <v>8329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8328</v>
      </c>
      <c r="R2832" t="s">
        <v>8329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8328</v>
      </c>
      <c r="R2833" t="s">
        <v>8329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8328</v>
      </c>
      <c r="R2834" t="s">
        <v>8329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8328</v>
      </c>
      <c r="R2835" t="s">
        <v>8329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8328</v>
      </c>
      <c r="R2836" t="s">
        <v>8329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8328</v>
      </c>
      <c r="R2837" t="s">
        <v>8329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8328</v>
      </c>
      <c r="R2838" t="s">
        <v>8329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8328</v>
      </c>
      <c r="R2839" t="s">
        <v>8329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8328</v>
      </c>
      <c r="R2840" t="s">
        <v>8329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8328</v>
      </c>
      <c r="R2841" t="s">
        <v>8329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8328</v>
      </c>
      <c r="R2842" t="s">
        <v>8329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8328</v>
      </c>
      <c r="R2843" t="s">
        <v>8329</v>
      </c>
      <c r="S2843" s="10">
        <f t="shared" si="178"/>
        <v>42291.531215277777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8328</v>
      </c>
      <c r="R2844" t="s">
        <v>8329</v>
      </c>
      <c r="S2844" s="10">
        <f t="shared" si="178"/>
        <v>41784.744155092594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8328</v>
      </c>
      <c r="R2845" t="s">
        <v>8329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8328</v>
      </c>
      <c r="R2846" t="s">
        <v>8329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8328</v>
      </c>
      <c r="R2847" t="s">
        <v>8329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8328</v>
      </c>
      <c r="R2848" t="s">
        <v>8329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8328</v>
      </c>
      <c r="R2849" t="s">
        <v>8329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8328</v>
      </c>
      <c r="R2850" t="s">
        <v>8329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8328</v>
      </c>
      <c r="R2851" t="s">
        <v>8329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8328</v>
      </c>
      <c r="R2852" t="s">
        <v>8329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8328</v>
      </c>
      <c r="R2853" t="s">
        <v>8329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8328</v>
      </c>
      <c r="R2854" t="s">
        <v>8329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8328</v>
      </c>
      <c r="R2855" t="s">
        <v>8329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8328</v>
      </c>
      <c r="R2856" t="s">
        <v>8329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8328</v>
      </c>
      <c r="R2857" t="s">
        <v>8329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8328</v>
      </c>
      <c r="R2858" t="s">
        <v>8329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8328</v>
      </c>
      <c r="R2859" t="s">
        <v>8329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8328</v>
      </c>
      <c r="R2860" t="s">
        <v>8329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8328</v>
      </c>
      <c r="R2861" t="s">
        <v>8329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8328</v>
      </c>
      <c r="R2862" t="s">
        <v>8329</v>
      </c>
      <c r="S2862" s="10">
        <f t="shared" si="178"/>
        <v>42480.592314814814</v>
      </c>
      <c r="T2862" s="10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8328</v>
      </c>
      <c r="R2863" t="s">
        <v>8329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8328</v>
      </c>
      <c r="R2864" t="s">
        <v>8329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8328</v>
      </c>
      <c r="R2865" t="s">
        <v>8329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8328</v>
      </c>
      <c r="R2866" t="s">
        <v>8329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8328</v>
      </c>
      <c r="R2867" t="s">
        <v>8329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8328</v>
      </c>
      <c r="R2868" t="s">
        <v>8329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8328</v>
      </c>
      <c r="R2869" t="s">
        <v>8329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8328</v>
      </c>
      <c r="R2870" t="s">
        <v>8329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8328</v>
      </c>
      <c r="R2871" t="s">
        <v>8329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8328</v>
      </c>
      <c r="R2872" t="s">
        <v>8329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8328</v>
      </c>
      <c r="R2873" t="s">
        <v>8329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8328</v>
      </c>
      <c r="R2874" t="s">
        <v>8329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8328</v>
      </c>
      <c r="R2875" t="s">
        <v>8329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8328</v>
      </c>
      <c r="R2876" t="s">
        <v>8329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8328</v>
      </c>
      <c r="R2877" t="s">
        <v>8329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8328</v>
      </c>
      <c r="R2878" t="s">
        <v>8329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8328</v>
      </c>
      <c r="R2879" t="s">
        <v>8329</v>
      </c>
      <c r="S2879" s="10">
        <f t="shared" si="178"/>
        <v>42672.746805555558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8328</v>
      </c>
      <c r="R2880" t="s">
        <v>8329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8328</v>
      </c>
      <c r="R2881" t="s">
        <v>8329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8328</v>
      </c>
      <c r="R2882" t="s">
        <v>8329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8328</v>
      </c>
      <c r="R2883" t="s">
        <v>8329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8328</v>
      </c>
      <c r="R2884" t="s">
        <v>8329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8328</v>
      </c>
      <c r="R2885" t="s">
        <v>8329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8328</v>
      </c>
      <c r="R2886" t="s">
        <v>8329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8328</v>
      </c>
      <c r="R2887" t="s">
        <v>8329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8328</v>
      </c>
      <c r="R2888" t="s">
        <v>8329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8328</v>
      </c>
      <c r="R2889" t="s">
        <v>8329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8328</v>
      </c>
      <c r="R2890" t="s">
        <v>8329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8328</v>
      </c>
      <c r="R2891" t="s">
        <v>8329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8328</v>
      </c>
      <c r="R2892" t="s">
        <v>8329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8328</v>
      </c>
      <c r="R2893" t="s">
        <v>8329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8328</v>
      </c>
      <c r="R2894" t="s">
        <v>8329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8328</v>
      </c>
      <c r="R2895" t="s">
        <v>8329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8328</v>
      </c>
      <c r="R2896" t="s">
        <v>8329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8328</v>
      </c>
      <c r="R2897" t="s">
        <v>8329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8328</v>
      </c>
      <c r="R2898" t="s">
        <v>8329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8328</v>
      </c>
      <c r="R2899" t="s">
        <v>8329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8328</v>
      </c>
      <c r="R2900" t="s">
        <v>8329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8328</v>
      </c>
      <c r="R2901" t="s">
        <v>8329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8328</v>
      </c>
      <c r="R2902" t="s">
        <v>8329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8328</v>
      </c>
      <c r="R2903" t="s">
        <v>8329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8328</v>
      </c>
      <c r="R2904" t="s">
        <v>8329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8328</v>
      </c>
      <c r="R2905" t="s">
        <v>8329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8328</v>
      </c>
      <c r="R2906" t="s">
        <v>8329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8328</v>
      </c>
      <c r="R2907" t="s">
        <v>8329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8328</v>
      </c>
      <c r="R2908" t="s">
        <v>8329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8328</v>
      </c>
      <c r="R2909" t="s">
        <v>8329</v>
      </c>
      <c r="S2909" s="10">
        <f t="shared" si="182"/>
        <v>42444.669409722221</v>
      </c>
      <c r="T2909" s="10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8328</v>
      </c>
      <c r="R2910" t="s">
        <v>8329</v>
      </c>
      <c r="S2910" s="10">
        <f t="shared" si="182"/>
        <v>42499.523368055554</v>
      </c>
      <c r="T2910" s="10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8328</v>
      </c>
      <c r="R2911" t="s">
        <v>8329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8328</v>
      </c>
      <c r="R2912" t="s">
        <v>8329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8328</v>
      </c>
      <c r="R2913" t="s">
        <v>8329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8328</v>
      </c>
      <c r="R2914" t="s">
        <v>8329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8328</v>
      </c>
      <c r="R2915" t="s">
        <v>8329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8328</v>
      </c>
      <c r="R2916" t="s">
        <v>8329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8328</v>
      </c>
      <c r="R2917" t="s">
        <v>8329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8328</v>
      </c>
      <c r="R2918" t="s">
        <v>8329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8328</v>
      </c>
      <c r="R2919" t="s">
        <v>8329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8328</v>
      </c>
      <c r="R2920" t="s">
        <v>8329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8328</v>
      </c>
      <c r="R2921" t="s">
        <v>8329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8328</v>
      </c>
      <c r="R2922" t="s">
        <v>8329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8328</v>
      </c>
      <c r="R2923" t="s">
        <v>8363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8328</v>
      </c>
      <c r="R2924" t="s">
        <v>8363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8328</v>
      </c>
      <c r="R2925" t="s">
        <v>8363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8328</v>
      </c>
      <c r="R2926" t="s">
        <v>8363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8328</v>
      </c>
      <c r="R2927" t="s">
        <v>8363</v>
      </c>
      <c r="S2927" s="10">
        <f t="shared" si="182"/>
        <v>41863.375787037039</v>
      </c>
      <c r="T2927" s="10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8328</v>
      </c>
      <c r="R2928" t="s">
        <v>8363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8328</v>
      </c>
      <c r="R2929" t="s">
        <v>8363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8328</v>
      </c>
      <c r="R2930" t="s">
        <v>8363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8328</v>
      </c>
      <c r="R2931" t="s">
        <v>8363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8328</v>
      </c>
      <c r="R2932" t="s">
        <v>8363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8328</v>
      </c>
      <c r="R2933" t="s">
        <v>8363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8328</v>
      </c>
      <c r="R2934" t="s">
        <v>8363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8328</v>
      </c>
      <c r="R2935" t="s">
        <v>8363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8328</v>
      </c>
      <c r="R2936" t="s">
        <v>8363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8328</v>
      </c>
      <c r="R2937" t="s">
        <v>8363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8328</v>
      </c>
      <c r="R2938" t="s">
        <v>8363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8328</v>
      </c>
      <c r="R2939" t="s">
        <v>8363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8328</v>
      </c>
      <c r="R2940" t="s">
        <v>8363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8328</v>
      </c>
      <c r="R2941" t="s">
        <v>8363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8328</v>
      </c>
      <c r="R2942" t="s">
        <v>8363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8328</v>
      </c>
      <c r="R2943" t="s">
        <v>8361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8328</v>
      </c>
      <c r="R2944" t="s">
        <v>8361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8328</v>
      </c>
      <c r="R2945" t="s">
        <v>8361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8328</v>
      </c>
      <c r="R2946" t="s">
        <v>8361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8328</v>
      </c>
      <c r="R2947" t="s">
        <v>8361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8328</v>
      </c>
      <c r="R2948" t="s">
        <v>8361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8328</v>
      </c>
      <c r="R2949" t="s">
        <v>8361</v>
      </c>
      <c r="S2949" s="10">
        <f t="shared" si="186"/>
        <v>42649.353784722225</v>
      </c>
      <c r="T2949" s="10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8328</v>
      </c>
      <c r="R2950" t="s">
        <v>8361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8328</v>
      </c>
      <c r="R2951" t="s">
        <v>8361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8328</v>
      </c>
      <c r="R2952" t="s">
        <v>8361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8328</v>
      </c>
      <c r="R2953" t="s">
        <v>8361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8328</v>
      </c>
      <c r="R2954" t="s">
        <v>8361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8328</v>
      </c>
      <c r="R2955" t="s">
        <v>8361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8328</v>
      </c>
      <c r="R2956" t="s">
        <v>8361</v>
      </c>
      <c r="S2956" s="10">
        <f t="shared" si="186"/>
        <v>42790.375034722216</v>
      </c>
      <c r="T2956" s="10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8328</v>
      </c>
      <c r="R2957" t="s">
        <v>8361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8328</v>
      </c>
      <c r="R2958" t="s">
        <v>8361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8328</v>
      </c>
      <c r="R2959" t="s">
        <v>8361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8328</v>
      </c>
      <c r="R2960" t="s">
        <v>8361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8328</v>
      </c>
      <c r="R2961" t="s">
        <v>8361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8328</v>
      </c>
      <c r="R2962" t="s">
        <v>8361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8328</v>
      </c>
      <c r="R2963" t="s">
        <v>8329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8328</v>
      </c>
      <c r="R2964" t="s">
        <v>8329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8328</v>
      </c>
      <c r="R2965" t="s">
        <v>8329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8328</v>
      </c>
      <c r="R2966" t="s">
        <v>8329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8328</v>
      </c>
      <c r="R2967" t="s">
        <v>8329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8328</v>
      </c>
      <c r="R2968" t="s">
        <v>8329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8328</v>
      </c>
      <c r="R2969" t="s">
        <v>8329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8328</v>
      </c>
      <c r="R2970" t="s">
        <v>8329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8328</v>
      </c>
      <c r="R2971" t="s">
        <v>8329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8328</v>
      </c>
      <c r="R2972" t="s">
        <v>8329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8328</v>
      </c>
      <c r="R2973" t="s">
        <v>8329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8328</v>
      </c>
      <c r="R2974" t="s">
        <v>8329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8328</v>
      </c>
      <c r="R2975" t="s">
        <v>8329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8328</v>
      </c>
      <c r="R2976" t="s">
        <v>8329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8328</v>
      </c>
      <c r="R2977" t="s">
        <v>8329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8328</v>
      </c>
      <c r="R2978" t="s">
        <v>8329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8328</v>
      </c>
      <c r="R2979" t="s">
        <v>8329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8328</v>
      </c>
      <c r="R2980" t="s">
        <v>8329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8328</v>
      </c>
      <c r="R2981" t="s">
        <v>8329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8328</v>
      </c>
      <c r="R2982" t="s">
        <v>8329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8328</v>
      </c>
      <c r="R2983" t="s">
        <v>8361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8328</v>
      </c>
      <c r="R2984" t="s">
        <v>8361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8328</v>
      </c>
      <c r="R2985" t="s">
        <v>8361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8328</v>
      </c>
      <c r="R2986" t="s">
        <v>8361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8328</v>
      </c>
      <c r="R2987" t="s">
        <v>8361</v>
      </c>
      <c r="S2987" s="10">
        <f t="shared" si="186"/>
        <v>42654.765370370369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8328</v>
      </c>
      <c r="R2988" t="s">
        <v>8361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8328</v>
      </c>
      <c r="R2989" t="s">
        <v>8361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8328</v>
      </c>
      <c r="R2990" t="s">
        <v>8361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8328</v>
      </c>
      <c r="R2991" t="s">
        <v>8361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8328</v>
      </c>
      <c r="R2992" t="s">
        <v>8361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8328</v>
      </c>
      <c r="R2993" t="s">
        <v>8361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8328</v>
      </c>
      <c r="R2994" t="s">
        <v>8361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8328</v>
      </c>
      <c r="R2995" t="s">
        <v>8361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8328</v>
      </c>
      <c r="R2996" t="s">
        <v>8361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8328</v>
      </c>
      <c r="R2997" t="s">
        <v>8361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8328</v>
      </c>
      <c r="R2998" t="s">
        <v>8361</v>
      </c>
      <c r="S2998" s="10">
        <f t="shared" si="186"/>
        <v>42090.704166666663</v>
      </c>
      <c r="T2998" s="10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8328</v>
      </c>
      <c r="R2999" t="s">
        <v>8361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8328</v>
      </c>
      <c r="R3000" t="s">
        <v>8361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8328</v>
      </c>
      <c r="R3001" t="s">
        <v>8361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8328</v>
      </c>
      <c r="R3002" t="s">
        <v>8361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8328</v>
      </c>
      <c r="R3003" t="s">
        <v>8361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8328</v>
      </c>
      <c r="R3004" t="s">
        <v>8361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8328</v>
      </c>
      <c r="R3005" t="s">
        <v>8361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8328</v>
      </c>
      <c r="R3006" t="s">
        <v>8361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8328</v>
      </c>
      <c r="R3007" t="s">
        <v>8361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8328</v>
      </c>
      <c r="R3008" t="s">
        <v>8361</v>
      </c>
      <c r="S3008" s="10">
        <f t="shared" si="186"/>
        <v>41957.54850694444</v>
      </c>
      <c r="T3008" s="10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8328</v>
      </c>
      <c r="R3009" t="s">
        <v>8361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8328</v>
      </c>
      <c r="R3010" t="s">
        <v>8361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8328</v>
      </c>
      <c r="R3011" t="s">
        <v>8361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8328</v>
      </c>
      <c r="R3012" t="s">
        <v>8361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8328</v>
      </c>
      <c r="R3013" t="s">
        <v>8361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8328</v>
      </c>
      <c r="R3014" t="s">
        <v>8361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8328</v>
      </c>
      <c r="R3015" t="s">
        <v>8361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8328</v>
      </c>
      <c r="R3016" t="s">
        <v>8361</v>
      </c>
      <c r="S3016" s="10">
        <f t="shared" si="190"/>
        <v>41919.915277777771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8328</v>
      </c>
      <c r="R3017" t="s">
        <v>8361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8328</v>
      </c>
      <c r="R3018" t="s">
        <v>8361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8328</v>
      </c>
      <c r="R3019" t="s">
        <v>8361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8328</v>
      </c>
      <c r="R3020" t="s">
        <v>8361</v>
      </c>
      <c r="S3020" s="10">
        <f t="shared" si="190"/>
        <v>42163.09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8328</v>
      </c>
      <c r="R3021" t="s">
        <v>8361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8328</v>
      </c>
      <c r="R3022" t="s">
        <v>8361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8328</v>
      </c>
      <c r="R3023" t="s">
        <v>8361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8328</v>
      </c>
      <c r="R3024" t="s">
        <v>8361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8328</v>
      </c>
      <c r="R3025" t="s">
        <v>8361</v>
      </c>
      <c r="S3025" s="10">
        <f t="shared" si="190"/>
        <v>42121.467430555553</v>
      </c>
      <c r="T3025" s="10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8328</v>
      </c>
      <c r="R3026" t="s">
        <v>8361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8328</v>
      </c>
      <c r="R3027" t="s">
        <v>8361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8328</v>
      </c>
      <c r="R3028" t="s">
        <v>8361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8328</v>
      </c>
      <c r="R3029" t="s">
        <v>8361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8328</v>
      </c>
      <c r="R3030" t="s">
        <v>8361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8328</v>
      </c>
      <c r="R3031" t="s">
        <v>8361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8328</v>
      </c>
      <c r="R3032" t="s">
        <v>8361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8328</v>
      </c>
      <c r="R3033" t="s">
        <v>8361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8328</v>
      </c>
      <c r="R3034" t="s">
        <v>8361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8328</v>
      </c>
      <c r="R3035" t="s">
        <v>8361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8328</v>
      </c>
      <c r="R3036" t="s">
        <v>8361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8328</v>
      </c>
      <c r="R3037" t="s">
        <v>8361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8328</v>
      </c>
      <c r="R3038" t="s">
        <v>8361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8328</v>
      </c>
      <c r="R3039" t="s">
        <v>8361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8328</v>
      </c>
      <c r="R3040" t="s">
        <v>8361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8328</v>
      </c>
      <c r="R3041" t="s">
        <v>8361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8328</v>
      </c>
      <c r="R3042" t="s">
        <v>8361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8328</v>
      </c>
      <c r="R3043" t="s">
        <v>8361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8328</v>
      </c>
      <c r="R3044" t="s">
        <v>8361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8328</v>
      </c>
      <c r="R3045" t="s">
        <v>8361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8328</v>
      </c>
      <c r="R3046" t="s">
        <v>8361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8328</v>
      </c>
      <c r="R3047" t="s">
        <v>8361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8328</v>
      </c>
      <c r="R3048" t="s">
        <v>8361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8328</v>
      </c>
      <c r="R3049" t="s">
        <v>8361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8328</v>
      </c>
      <c r="R3050" t="s">
        <v>8361</v>
      </c>
      <c r="S3050" s="10">
        <f t="shared" si="190"/>
        <v>41975.692847222221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8328</v>
      </c>
      <c r="R3051" t="s">
        <v>8361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8328</v>
      </c>
      <c r="R3052" t="s">
        <v>8361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8328</v>
      </c>
      <c r="R3053" t="s">
        <v>8361</v>
      </c>
      <c r="S3053" s="10">
        <f t="shared" si="190"/>
        <v>42744.207696759258</v>
      </c>
      <c r="T3053" s="10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8328</v>
      </c>
      <c r="R3054" t="s">
        <v>8361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8328</v>
      </c>
      <c r="R3055" t="s">
        <v>8361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8328</v>
      </c>
      <c r="R3056" t="s">
        <v>8361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8328</v>
      </c>
      <c r="R3057" t="s">
        <v>8361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8328</v>
      </c>
      <c r="R3058" t="s">
        <v>8361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8328</v>
      </c>
      <c r="R3059" t="s">
        <v>8361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8328</v>
      </c>
      <c r="R3060" t="s">
        <v>8361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8328</v>
      </c>
      <c r="R3061" t="s">
        <v>8361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8328</v>
      </c>
      <c r="R3062" t="s">
        <v>8361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8328</v>
      </c>
      <c r="R3063" t="s">
        <v>8361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8328</v>
      </c>
      <c r="R3064" t="s">
        <v>8361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8328</v>
      </c>
      <c r="R3065" t="s">
        <v>8361</v>
      </c>
      <c r="S3065" s="10">
        <f t="shared" si="190"/>
        <v>42630.714560185188</v>
      </c>
      <c r="T3065" s="10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8328</v>
      </c>
      <c r="R3066" t="s">
        <v>8361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8328</v>
      </c>
      <c r="R3067" t="s">
        <v>8361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8328</v>
      </c>
      <c r="R3068" t="s">
        <v>8361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8328</v>
      </c>
      <c r="R3069" t="s">
        <v>8361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8328</v>
      </c>
      <c r="R3070" t="s">
        <v>8361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8328</v>
      </c>
      <c r="R3071" t="s">
        <v>8361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8328</v>
      </c>
      <c r="R3072" t="s">
        <v>8361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8328</v>
      </c>
      <c r="R3073" t="s">
        <v>8361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8328</v>
      </c>
      <c r="R3074" t="s">
        <v>8361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8328</v>
      </c>
      <c r="R3075" t="s">
        <v>8361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8328</v>
      </c>
      <c r="R3076" t="s">
        <v>8361</v>
      </c>
      <c r="S3076" s="10">
        <f t="shared" si="194"/>
        <v>42409.362951388888</v>
      </c>
      <c r="T3076" s="10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8328</v>
      </c>
      <c r="R3077" t="s">
        <v>8361</v>
      </c>
      <c r="S3077" s="10">
        <f t="shared" si="194"/>
        <v>42550.89398148148</v>
      </c>
      <c r="T3077" s="10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8328</v>
      </c>
      <c r="R3078" t="s">
        <v>8361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8328</v>
      </c>
      <c r="R3079" t="s">
        <v>8361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8328</v>
      </c>
      <c r="R3080" t="s">
        <v>8361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8328</v>
      </c>
      <c r="R3081" t="s">
        <v>8361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8328</v>
      </c>
      <c r="R3082" t="s">
        <v>8361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8328</v>
      </c>
      <c r="R3083" t="s">
        <v>8361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8328</v>
      </c>
      <c r="R3084" t="s">
        <v>8361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8328</v>
      </c>
      <c r="R3085" t="s">
        <v>8361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8328</v>
      </c>
      <c r="R3086" t="s">
        <v>8361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8328</v>
      </c>
      <c r="R3087" t="s">
        <v>8361</v>
      </c>
      <c r="S3087" s="10">
        <f t="shared" si="194"/>
        <v>42246.675451388888</v>
      </c>
      <c r="T3087" s="10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8328</v>
      </c>
      <c r="R3088" t="s">
        <v>8361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8328</v>
      </c>
      <c r="R3089" t="s">
        <v>8361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8328</v>
      </c>
      <c r="R3090" t="s">
        <v>8361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8328</v>
      </c>
      <c r="R3091" t="s">
        <v>8361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8328</v>
      </c>
      <c r="R3092" t="s">
        <v>8361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8328</v>
      </c>
      <c r="R3093" t="s">
        <v>8361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8328</v>
      </c>
      <c r="R3094" t="s">
        <v>8361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8328</v>
      </c>
      <c r="R3095" t="s">
        <v>8361</v>
      </c>
      <c r="S3095" s="10">
        <f t="shared" si="194"/>
        <v>41760.700706018521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8328</v>
      </c>
      <c r="R3096" t="s">
        <v>8361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8328</v>
      </c>
      <c r="R3097" t="s">
        <v>8361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8328</v>
      </c>
      <c r="R3098" t="s">
        <v>8361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8328</v>
      </c>
      <c r="R3099" t="s">
        <v>8361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8328</v>
      </c>
      <c r="R3100" t="s">
        <v>8361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8328</v>
      </c>
      <c r="R3101" t="s">
        <v>8361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8328</v>
      </c>
      <c r="R3102" t="s">
        <v>8361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8328</v>
      </c>
      <c r="R3103" t="s">
        <v>8361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8328</v>
      </c>
      <c r="R3104" t="s">
        <v>8361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8328</v>
      </c>
      <c r="R3105" t="s">
        <v>8361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8328</v>
      </c>
      <c r="R3106" t="s">
        <v>8361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8328</v>
      </c>
      <c r="R3107" t="s">
        <v>8361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8328</v>
      </c>
      <c r="R3108" t="s">
        <v>8361</v>
      </c>
      <c r="S3108" s="10">
        <f t="shared" si="194"/>
        <v>42241.220787037033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8328</v>
      </c>
      <c r="R3109" t="s">
        <v>8361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8328</v>
      </c>
      <c r="R3110" t="s">
        <v>8361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8328</v>
      </c>
      <c r="R3111" t="s">
        <v>8361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8328</v>
      </c>
      <c r="R3112" t="s">
        <v>8361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8328</v>
      </c>
      <c r="R3113" t="s">
        <v>8361</v>
      </c>
      <c r="S3113" s="10">
        <f t="shared" si="194"/>
        <v>41885.386805555558</v>
      </c>
      <c r="T3113" s="10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8328</v>
      </c>
      <c r="R3114" t="s">
        <v>8361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8328</v>
      </c>
      <c r="R3115" t="s">
        <v>8361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8328</v>
      </c>
      <c r="R3116" t="s">
        <v>8361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8328</v>
      </c>
      <c r="R3117" t="s">
        <v>8361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8328</v>
      </c>
      <c r="R3118" t="s">
        <v>8361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8328</v>
      </c>
      <c r="R3119" t="s">
        <v>8361</v>
      </c>
      <c r="S3119" s="10">
        <f t="shared" si="194"/>
        <v>42509.166203703702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8328</v>
      </c>
      <c r="R3120" t="s">
        <v>8361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8328</v>
      </c>
      <c r="R3121" t="s">
        <v>8361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8328</v>
      </c>
      <c r="R3122" t="s">
        <v>8361</v>
      </c>
      <c r="S3122" s="10">
        <f t="shared" si="194"/>
        <v>42435.733749999992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8328</v>
      </c>
      <c r="R3123" t="s">
        <v>8361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8328</v>
      </c>
      <c r="R3124" t="s">
        <v>8361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8328</v>
      </c>
      <c r="R3125" t="s">
        <v>8361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8328</v>
      </c>
      <c r="R3126" t="s">
        <v>8361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8328</v>
      </c>
      <c r="R3127" t="s">
        <v>8361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8328</v>
      </c>
      <c r="R3128" t="s">
        <v>8361</v>
      </c>
      <c r="S3128" s="10">
        <f t="shared" si="194"/>
        <v>42426.809745370367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8328</v>
      </c>
      <c r="R3129" t="s">
        <v>8361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8328</v>
      </c>
      <c r="R3130" t="s">
        <v>8329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8328</v>
      </c>
      <c r="R3131" t="s">
        <v>8329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8328</v>
      </c>
      <c r="R3132" t="s">
        <v>8329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8328</v>
      </c>
      <c r="R3133" t="s">
        <v>8329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8328</v>
      </c>
      <c r="R3134" t="s">
        <v>8329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8328</v>
      </c>
      <c r="R3135" t="s">
        <v>8329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8328</v>
      </c>
      <c r="R3136" t="s">
        <v>8329</v>
      </c>
      <c r="S3136" s="10">
        <f t="shared" si="194"/>
        <v>42800.511793981474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8328</v>
      </c>
      <c r="R3137" t="s">
        <v>8329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8328</v>
      </c>
      <c r="R3138" t="s">
        <v>8329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8328</v>
      </c>
      <c r="R3139" t="s">
        <v>8329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8328</v>
      </c>
      <c r="R3140" t="s">
        <v>8329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8328</v>
      </c>
      <c r="R3141" t="s">
        <v>8329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8328</v>
      </c>
      <c r="R3142" t="s">
        <v>8329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8328</v>
      </c>
      <c r="R3143" t="s">
        <v>8329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8328</v>
      </c>
      <c r="R3144" t="s">
        <v>8329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8328</v>
      </c>
      <c r="R3145" t="s">
        <v>8329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8328</v>
      </c>
      <c r="R3146" t="s">
        <v>8329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8328</v>
      </c>
      <c r="R3147" t="s">
        <v>8329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8328</v>
      </c>
      <c r="R3148" t="s">
        <v>8329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8328</v>
      </c>
      <c r="R3149" t="s">
        <v>8329</v>
      </c>
      <c r="S3149" s="10">
        <f t="shared" si="198"/>
        <v>41909.761053240734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8328</v>
      </c>
      <c r="R3150" t="s">
        <v>8329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8328</v>
      </c>
      <c r="R3151" t="s">
        <v>8329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8328</v>
      </c>
      <c r="R3152" t="s">
        <v>8329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8328</v>
      </c>
      <c r="R3153" t="s">
        <v>8329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8328</v>
      </c>
      <c r="R3154" t="s">
        <v>8329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8328</v>
      </c>
      <c r="R3155" t="s">
        <v>8329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8328</v>
      </c>
      <c r="R3156" t="s">
        <v>8329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8328</v>
      </c>
      <c r="R3157" t="s">
        <v>8329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8328</v>
      </c>
      <c r="R3158" t="s">
        <v>8329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8328</v>
      </c>
      <c r="R3159" t="s">
        <v>8329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8328</v>
      </c>
      <c r="R3160" t="s">
        <v>8329</v>
      </c>
      <c r="S3160" s="10">
        <f t="shared" si="198"/>
        <v>41447.631388888891</v>
      </c>
      <c r="T3160" s="10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8328</v>
      </c>
      <c r="R3161" t="s">
        <v>8329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8328</v>
      </c>
      <c r="R3162" t="s">
        <v>8329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8328</v>
      </c>
      <c r="R3163" t="s">
        <v>8329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8328</v>
      </c>
      <c r="R3164" t="s">
        <v>8329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8328</v>
      </c>
      <c r="R3165" t="s">
        <v>8329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8328</v>
      </c>
      <c r="R3166" t="s">
        <v>8329</v>
      </c>
      <c r="S3166" s="10">
        <f t="shared" si="198"/>
        <v>41766.597395833327</v>
      </c>
      <c r="T3166" s="10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8328</v>
      </c>
      <c r="R3167" t="s">
        <v>8329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8328</v>
      </c>
      <c r="R3168" t="s">
        <v>8329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8328</v>
      </c>
      <c r="R3169" t="s">
        <v>8329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8328</v>
      </c>
      <c r="R3170" t="s">
        <v>8329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8328</v>
      </c>
      <c r="R3171" t="s">
        <v>8329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8328</v>
      </c>
      <c r="R3172" t="s">
        <v>8329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8328</v>
      </c>
      <c r="R3173" t="s">
        <v>8329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8328</v>
      </c>
      <c r="R3174" t="s">
        <v>8329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8328</v>
      </c>
      <c r="R3175" t="s">
        <v>8329</v>
      </c>
      <c r="S3175" s="10">
        <f t="shared" si="198"/>
        <v>41878.670046296298</v>
      </c>
      <c r="T3175" s="10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8328</v>
      </c>
      <c r="R3176" t="s">
        <v>8329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8328</v>
      </c>
      <c r="R3177" t="s">
        <v>8329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8328</v>
      </c>
      <c r="R3178" t="s">
        <v>8329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8328</v>
      </c>
      <c r="R3179" t="s">
        <v>8329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8328</v>
      </c>
      <c r="R3180" t="s">
        <v>8329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8328</v>
      </c>
      <c r="R3181" t="s">
        <v>8329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8328</v>
      </c>
      <c r="R3182" t="s">
        <v>8329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8328</v>
      </c>
      <c r="R3183" t="s">
        <v>8329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8328</v>
      </c>
      <c r="R3184" t="s">
        <v>8329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8328</v>
      </c>
      <c r="R3185" t="s">
        <v>8329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8328</v>
      </c>
      <c r="R3186" t="s">
        <v>8329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8328</v>
      </c>
      <c r="R3187" t="s">
        <v>8329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8328</v>
      </c>
      <c r="R3188" t="s">
        <v>8329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8328</v>
      </c>
      <c r="R3189" t="s">
        <v>8329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8328</v>
      </c>
      <c r="R3190" t="s">
        <v>8363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8328</v>
      </c>
      <c r="R3191" t="s">
        <v>8363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8328</v>
      </c>
      <c r="R3192" t="s">
        <v>8363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8328</v>
      </c>
      <c r="R3193" t="s">
        <v>8363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8328</v>
      </c>
      <c r="R3194" t="s">
        <v>8363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8328</v>
      </c>
      <c r="R3195" t="s">
        <v>8363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8328</v>
      </c>
      <c r="R3196" t="s">
        <v>8363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8328</v>
      </c>
      <c r="R3197" t="s">
        <v>8363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8328</v>
      </c>
      <c r="R3198" t="s">
        <v>8363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8328</v>
      </c>
      <c r="R3199" t="s">
        <v>8363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8328</v>
      </c>
      <c r="R3200" t="s">
        <v>8363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8328</v>
      </c>
      <c r="R3201" t="s">
        <v>8363</v>
      </c>
      <c r="S3201" s="10">
        <f t="shared" si="198"/>
        <v>41858.553449074076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8328</v>
      </c>
      <c r="R3202" t="s">
        <v>8363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8328</v>
      </c>
      <c r="R3203" t="s">
        <v>8363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8328</v>
      </c>
      <c r="R3204" t="s">
        <v>8363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8328</v>
      </c>
      <c r="R3205" t="s">
        <v>8363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8328</v>
      </c>
      <c r="R3206" t="s">
        <v>8363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8328</v>
      </c>
      <c r="R3207" t="s">
        <v>8363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8328</v>
      </c>
      <c r="R3208" t="s">
        <v>8363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8328</v>
      </c>
      <c r="R3209" t="s">
        <v>8363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8328</v>
      </c>
      <c r="R3210" t="s">
        <v>8329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8328</v>
      </c>
      <c r="R3211" t="s">
        <v>8329</v>
      </c>
      <c r="S3211" s="10">
        <f t="shared" si="202"/>
        <v>41778.42891203703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8328</v>
      </c>
      <c r="R3212" t="s">
        <v>8329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8328</v>
      </c>
      <c r="R3213" t="s">
        <v>8329</v>
      </c>
      <c r="S3213" s="10">
        <f t="shared" si="202"/>
        <v>41834.378240740734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8328</v>
      </c>
      <c r="R3214" t="s">
        <v>8329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8328</v>
      </c>
      <c r="R3215" t="s">
        <v>8329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8328</v>
      </c>
      <c r="R3216" t="s">
        <v>8329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8328</v>
      </c>
      <c r="R3217" t="s">
        <v>8329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8328</v>
      </c>
      <c r="R3218" t="s">
        <v>8329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8328</v>
      </c>
      <c r="R3219" t="s">
        <v>8329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8328</v>
      </c>
      <c r="R3220" t="s">
        <v>8329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8328</v>
      </c>
      <c r="R3221" t="s">
        <v>8329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8328</v>
      </c>
      <c r="R3222" t="s">
        <v>8329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8328</v>
      </c>
      <c r="R3223" t="s">
        <v>8329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8328</v>
      </c>
      <c r="R3224" t="s">
        <v>8329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8328</v>
      </c>
      <c r="R3225" t="s">
        <v>8329</v>
      </c>
      <c r="S3225" s="10">
        <f t="shared" si="202"/>
        <v>42206.627037037033</v>
      </c>
      <c r="T3225" s="10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8328</v>
      </c>
      <c r="R3226" t="s">
        <v>8329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8328</v>
      </c>
      <c r="R3227" t="s">
        <v>8329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8328</v>
      </c>
      <c r="R3228" t="s">
        <v>8329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8328</v>
      </c>
      <c r="R3229" t="s">
        <v>8329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8328</v>
      </c>
      <c r="R3230" t="s">
        <v>8329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8328</v>
      </c>
      <c r="R3231" t="s">
        <v>8329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8328</v>
      </c>
      <c r="R3232" t="s">
        <v>8329</v>
      </c>
      <c r="S3232" s="10">
        <f t="shared" si="202"/>
        <v>41897.959791666661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8328</v>
      </c>
      <c r="R3233" t="s">
        <v>8329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8328</v>
      </c>
      <c r="R3234" t="s">
        <v>8329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8328</v>
      </c>
      <c r="R3235" t="s">
        <v>8329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8328</v>
      </c>
      <c r="R3236" t="s">
        <v>8329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8328</v>
      </c>
      <c r="R3237" t="s">
        <v>8329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8328</v>
      </c>
      <c r="R3238" t="s">
        <v>8329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8328</v>
      </c>
      <c r="R3239" t="s">
        <v>8329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8328</v>
      </c>
      <c r="R3240" t="s">
        <v>8329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8328</v>
      </c>
      <c r="R3241" t="s">
        <v>8329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8328</v>
      </c>
      <c r="R3242" t="s">
        <v>8329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8328</v>
      </c>
      <c r="R3243" t="s">
        <v>8329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8328</v>
      </c>
      <c r="R3244" t="s">
        <v>8329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8328</v>
      </c>
      <c r="R3245" t="s">
        <v>8329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8328</v>
      </c>
      <c r="R3246" t="s">
        <v>8329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8328</v>
      </c>
      <c r="R3247" t="s">
        <v>8329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8328</v>
      </c>
      <c r="R3248" t="s">
        <v>8329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8328</v>
      </c>
      <c r="R3249" t="s">
        <v>8329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8328</v>
      </c>
      <c r="R3250" t="s">
        <v>8329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8328</v>
      </c>
      <c r="R3251" t="s">
        <v>8329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8328</v>
      </c>
      <c r="R3252" t="s">
        <v>8329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8328</v>
      </c>
      <c r="R3253" t="s">
        <v>8329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8328</v>
      </c>
      <c r="R3254" t="s">
        <v>8329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8328</v>
      </c>
      <c r="R3255" t="s">
        <v>8329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8328</v>
      </c>
      <c r="R3256" t="s">
        <v>8329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8328</v>
      </c>
      <c r="R3257" t="s">
        <v>8329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8328</v>
      </c>
      <c r="R3258" t="s">
        <v>8329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8328</v>
      </c>
      <c r="R3259" t="s">
        <v>8329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8328</v>
      </c>
      <c r="R3260" t="s">
        <v>8329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8328</v>
      </c>
      <c r="R3261" t="s">
        <v>8329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8328</v>
      </c>
      <c r="R3262" t="s">
        <v>8329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8328</v>
      </c>
      <c r="R3263" t="s">
        <v>8329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8328</v>
      </c>
      <c r="R3264" t="s">
        <v>8329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8328</v>
      </c>
      <c r="R3265" t="s">
        <v>8329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8328</v>
      </c>
      <c r="R3266" t="s">
        <v>8329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8328</v>
      </c>
      <c r="R3267" t="s">
        <v>8329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8328</v>
      </c>
      <c r="R3268" t="s">
        <v>8329</v>
      </c>
      <c r="S3268" s="10">
        <f t="shared" si="206"/>
        <v>42136.327800925923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8328</v>
      </c>
      <c r="R3269" t="s">
        <v>8329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8328</v>
      </c>
      <c r="R3270" t="s">
        <v>8329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8328</v>
      </c>
      <c r="R3271" t="s">
        <v>8329</v>
      </c>
      <c r="S3271" s="10">
        <f t="shared" si="206"/>
        <v>42137.187465277777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8328</v>
      </c>
      <c r="R3272" t="s">
        <v>8329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8328</v>
      </c>
      <c r="R3273" t="s">
        <v>8329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8328</v>
      </c>
      <c r="R3274" t="s">
        <v>8329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8328</v>
      </c>
      <c r="R3275" t="s">
        <v>8329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8328</v>
      </c>
      <c r="R3276" t="s">
        <v>8329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8328</v>
      </c>
      <c r="R3277" t="s">
        <v>8329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8328</v>
      </c>
      <c r="R3278" t="s">
        <v>8329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8328</v>
      </c>
      <c r="R3279" t="s">
        <v>8329</v>
      </c>
      <c r="S3279" s="10">
        <f t="shared" si="206"/>
        <v>41931.474606481475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8328</v>
      </c>
      <c r="R3280" t="s">
        <v>8329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8328</v>
      </c>
      <c r="R3281" t="s">
        <v>8329</v>
      </c>
      <c r="S3281" s="10">
        <f t="shared" si="206"/>
        <v>42430.894201388888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8328</v>
      </c>
      <c r="R3282" t="s">
        <v>8329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8328</v>
      </c>
      <c r="R3283" t="s">
        <v>8329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8328</v>
      </c>
      <c r="R3284" t="s">
        <v>8329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8328</v>
      </c>
      <c r="R3285" t="s">
        <v>8329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8328</v>
      </c>
      <c r="R3286" t="s">
        <v>8329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8328</v>
      </c>
      <c r="R3287" t="s">
        <v>8329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8328</v>
      </c>
      <c r="R3288" t="s">
        <v>8329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8328</v>
      </c>
      <c r="R3289" t="s">
        <v>8329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8328</v>
      </c>
      <c r="R3290" t="s">
        <v>8329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8328</v>
      </c>
      <c r="R3291" t="s">
        <v>8329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8328</v>
      </c>
      <c r="R3292" t="s">
        <v>8329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8328</v>
      </c>
      <c r="R3293" t="s">
        <v>8329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8328</v>
      </c>
      <c r="R3294" t="s">
        <v>8329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8328</v>
      </c>
      <c r="R3295" t="s">
        <v>8329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8328</v>
      </c>
      <c r="R3296" t="s">
        <v>8329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8328</v>
      </c>
      <c r="R3297" t="s">
        <v>8329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8328</v>
      </c>
      <c r="R3298" t="s">
        <v>8329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8328</v>
      </c>
      <c r="R3299" t="s">
        <v>8329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8328</v>
      </c>
      <c r="R3300" t="s">
        <v>8329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8328</v>
      </c>
      <c r="R3301" t="s">
        <v>8329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8328</v>
      </c>
      <c r="R3302" t="s">
        <v>8329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8328</v>
      </c>
      <c r="R3303" t="s">
        <v>8329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8328</v>
      </c>
      <c r="R3304" t="s">
        <v>8329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8328</v>
      </c>
      <c r="R3305" t="s">
        <v>8329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8328</v>
      </c>
      <c r="R3306" t="s">
        <v>8329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8328</v>
      </c>
      <c r="R3307" t="s">
        <v>8329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8328</v>
      </c>
      <c r="R3308" t="s">
        <v>8329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8328</v>
      </c>
      <c r="R3309" t="s">
        <v>8329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8328</v>
      </c>
      <c r="R3310" t="s">
        <v>8329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8328</v>
      </c>
      <c r="R3311" t="s">
        <v>8329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8328</v>
      </c>
      <c r="R3312" t="s">
        <v>8329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8328</v>
      </c>
      <c r="R3313" t="s">
        <v>8329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8328</v>
      </c>
      <c r="R3314" t="s">
        <v>8329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8328</v>
      </c>
      <c r="R3315" t="s">
        <v>8329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8328</v>
      </c>
      <c r="R3316" t="s">
        <v>8329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8328</v>
      </c>
      <c r="R3317" t="s">
        <v>8329</v>
      </c>
      <c r="S3317" s="10">
        <f t="shared" si="206"/>
        <v>42466.09538194444</v>
      </c>
      <c r="T3317" s="10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8328</v>
      </c>
      <c r="R3318" t="s">
        <v>8329</v>
      </c>
      <c r="S3318" s="10">
        <f t="shared" si="206"/>
        <v>41826.662905092591</v>
      </c>
      <c r="T3318" s="10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8328</v>
      </c>
      <c r="R3319" t="s">
        <v>8329</v>
      </c>
      <c r="S3319" s="10">
        <f t="shared" si="206"/>
        <v>42498.831296296295</v>
      </c>
      <c r="T3319" s="10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8328</v>
      </c>
      <c r="R3320" t="s">
        <v>8329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8328</v>
      </c>
      <c r="R3321" t="s">
        <v>8329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8328</v>
      </c>
      <c r="R3322" t="s">
        <v>8329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8328</v>
      </c>
      <c r="R3323" t="s">
        <v>8329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8328</v>
      </c>
      <c r="R3324" t="s">
        <v>8329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8328</v>
      </c>
      <c r="R3325" t="s">
        <v>8329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8328</v>
      </c>
      <c r="R3326" t="s">
        <v>8329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8328</v>
      </c>
      <c r="R3327" t="s">
        <v>8329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8328</v>
      </c>
      <c r="R3328" t="s">
        <v>8329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8328</v>
      </c>
      <c r="R3329" t="s">
        <v>8329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8328</v>
      </c>
      <c r="R3330" t="s">
        <v>8329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8328</v>
      </c>
      <c r="R3331" t="s">
        <v>8329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8328</v>
      </c>
      <c r="R3332" t="s">
        <v>8329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8328</v>
      </c>
      <c r="R3333" t="s">
        <v>8329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8328</v>
      </c>
      <c r="R3334" t="s">
        <v>8329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8328</v>
      </c>
      <c r="R3335" t="s">
        <v>8329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8328</v>
      </c>
      <c r="R3336" t="s">
        <v>8329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8328</v>
      </c>
      <c r="R3337" t="s">
        <v>8329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8328</v>
      </c>
      <c r="R3338" t="s">
        <v>8329</v>
      </c>
      <c r="S3338" s="10">
        <f t="shared" si="210"/>
        <v>42437.190347222218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8328</v>
      </c>
      <c r="R3339" t="s">
        <v>8329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8328</v>
      </c>
      <c r="R3340" t="s">
        <v>8329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8328</v>
      </c>
      <c r="R3341" t="s">
        <v>8329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8328</v>
      </c>
      <c r="R3342" t="s">
        <v>8329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8328</v>
      </c>
      <c r="R3343" t="s">
        <v>8329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8328</v>
      </c>
      <c r="R3344" t="s">
        <v>8329</v>
      </c>
      <c r="S3344" s="10">
        <f t="shared" si="210"/>
        <v>42062.088078703702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8328</v>
      </c>
      <c r="R3345" t="s">
        <v>8329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8328</v>
      </c>
      <c r="R3346" t="s">
        <v>8329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8328</v>
      </c>
      <c r="R3347" t="s">
        <v>8329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8328</v>
      </c>
      <c r="R3348" t="s">
        <v>8329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8328</v>
      </c>
      <c r="R3349" t="s">
        <v>8329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8328</v>
      </c>
      <c r="R3350" t="s">
        <v>8329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8328</v>
      </c>
      <c r="R3351" t="s">
        <v>8329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8328</v>
      </c>
      <c r="R3352" t="s">
        <v>8329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8328</v>
      </c>
      <c r="R3353" t="s">
        <v>8329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8328</v>
      </c>
      <c r="R3354" t="s">
        <v>8329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8328</v>
      </c>
      <c r="R3355" t="s">
        <v>8329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8328</v>
      </c>
      <c r="R3356" t="s">
        <v>8329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8328</v>
      </c>
      <c r="R3357" t="s">
        <v>8329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8328</v>
      </c>
      <c r="R3358" t="s">
        <v>8329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8328</v>
      </c>
      <c r="R3359" t="s">
        <v>8329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8328</v>
      </c>
      <c r="R3360" t="s">
        <v>8329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8328</v>
      </c>
      <c r="R3361" t="s">
        <v>8329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8328</v>
      </c>
      <c r="R3362" t="s">
        <v>8329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8328</v>
      </c>
      <c r="R3363" t="s">
        <v>8329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8328</v>
      </c>
      <c r="R3364" t="s">
        <v>8329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8328</v>
      </c>
      <c r="R3365" t="s">
        <v>8329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8328</v>
      </c>
      <c r="R3366" t="s">
        <v>8329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8328</v>
      </c>
      <c r="R3367" t="s">
        <v>8329</v>
      </c>
      <c r="S3367" s="10">
        <f t="shared" si="210"/>
        <v>42320.893425925919</v>
      </c>
      <c r="T3367" s="10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8328</v>
      </c>
      <c r="R3368" t="s">
        <v>8329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8328</v>
      </c>
      <c r="R3369" t="s">
        <v>8329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8328</v>
      </c>
      <c r="R3370" t="s">
        <v>8329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8328</v>
      </c>
      <c r="R3371" t="s">
        <v>8329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8328</v>
      </c>
      <c r="R3372" t="s">
        <v>8329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8328</v>
      </c>
      <c r="R3373" t="s">
        <v>8329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8328</v>
      </c>
      <c r="R3374" t="s">
        <v>8329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8328</v>
      </c>
      <c r="R3375" t="s">
        <v>8329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8328</v>
      </c>
      <c r="R3376" t="s">
        <v>8329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8328</v>
      </c>
      <c r="R3377" t="s">
        <v>8329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8328</v>
      </c>
      <c r="R3378" t="s">
        <v>8329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8328</v>
      </c>
      <c r="R3379" t="s">
        <v>8329</v>
      </c>
      <c r="S3379" s="10">
        <f t="shared" si="210"/>
        <v>42053.524293981478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8328</v>
      </c>
      <c r="R3380" t="s">
        <v>8329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8328</v>
      </c>
      <c r="R3381" t="s">
        <v>8329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8328</v>
      </c>
      <c r="R3382" t="s">
        <v>8329</v>
      </c>
      <c r="S3382" s="10">
        <f t="shared" si="210"/>
        <v>41937.745115740741</v>
      </c>
      <c r="T3382" s="10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8328</v>
      </c>
      <c r="R3383" t="s">
        <v>8329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8328</v>
      </c>
      <c r="R3384" t="s">
        <v>8329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8328</v>
      </c>
      <c r="R3385" t="s">
        <v>8329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8328</v>
      </c>
      <c r="R3386" t="s">
        <v>8329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8328</v>
      </c>
      <c r="R3387" t="s">
        <v>8329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8328</v>
      </c>
      <c r="R3388" t="s">
        <v>8329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8328</v>
      </c>
      <c r="R3389" t="s">
        <v>8329</v>
      </c>
      <c r="S3389" s="10">
        <f t="shared" si="210"/>
        <v>41947.554259259261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8328</v>
      </c>
      <c r="R3390" t="s">
        <v>8329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8328</v>
      </c>
      <c r="R3391" t="s">
        <v>8329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8328</v>
      </c>
      <c r="R3392" t="s">
        <v>8329</v>
      </c>
      <c r="S3392" s="10">
        <f t="shared" si="210"/>
        <v>41815.566493055558</v>
      </c>
      <c r="T3392" s="10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8328</v>
      </c>
      <c r="R3393" t="s">
        <v>8329</v>
      </c>
      <c r="S3393" s="10">
        <f t="shared" si="210"/>
        <v>41830.337361111109</v>
      </c>
      <c r="T3393" s="10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8328</v>
      </c>
      <c r="R3394" t="s">
        <v>8329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8328</v>
      </c>
      <c r="R3395" t="s">
        <v>8329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8328</v>
      </c>
      <c r="R3396" t="s">
        <v>8329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8328</v>
      </c>
      <c r="R3397" t="s">
        <v>8329</v>
      </c>
      <c r="S3397" s="10">
        <f t="shared" si="214"/>
        <v>42140.503981481474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8328</v>
      </c>
      <c r="R3398" t="s">
        <v>8329</v>
      </c>
      <c r="S3398" s="10">
        <f t="shared" si="214"/>
        <v>41764.238298611112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8328</v>
      </c>
      <c r="R3399" t="s">
        <v>8329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8328</v>
      </c>
      <c r="R3400" t="s">
        <v>8329</v>
      </c>
      <c r="S3400" s="10">
        <f t="shared" si="214"/>
        <v>41941.543703703697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8328</v>
      </c>
      <c r="R3401" t="s">
        <v>8329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8328</v>
      </c>
      <c r="R3402" t="s">
        <v>8329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8328</v>
      </c>
      <c r="R3403" t="s">
        <v>8329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8328</v>
      </c>
      <c r="R3404" t="s">
        <v>8329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8328</v>
      </c>
      <c r="R3405" t="s">
        <v>8329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8328</v>
      </c>
      <c r="R3406" t="s">
        <v>8329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8328</v>
      </c>
      <c r="R3407" t="s">
        <v>8329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8328</v>
      </c>
      <c r="R3408" t="s">
        <v>8329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8328</v>
      </c>
      <c r="R3409" t="s">
        <v>8329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8328</v>
      </c>
      <c r="R3410" t="s">
        <v>8329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8328</v>
      </c>
      <c r="R3411" t="s">
        <v>8329</v>
      </c>
      <c r="S3411" s="10">
        <f t="shared" si="214"/>
        <v>42544.605995370366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8328</v>
      </c>
      <c r="R3412" t="s">
        <v>8329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8328</v>
      </c>
      <c r="R3413" t="s">
        <v>8329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8328</v>
      </c>
      <c r="R3414" t="s">
        <v>8329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8328</v>
      </c>
      <c r="R3415" t="s">
        <v>8329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8328</v>
      </c>
      <c r="R3416" t="s">
        <v>8329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8328</v>
      </c>
      <c r="R3417" t="s">
        <v>8329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8328</v>
      </c>
      <c r="R3418" t="s">
        <v>8329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8328</v>
      </c>
      <c r="R3419" t="s">
        <v>8329</v>
      </c>
      <c r="S3419" s="10">
        <f t="shared" si="214"/>
        <v>41894.705416666664</v>
      </c>
      <c r="T3419" s="10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8328</v>
      </c>
      <c r="R3420" t="s">
        <v>8329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8328</v>
      </c>
      <c r="R3421" t="s">
        <v>8329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8328</v>
      </c>
      <c r="R3422" t="s">
        <v>8329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8328</v>
      </c>
      <c r="R3423" t="s">
        <v>8329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8328</v>
      </c>
      <c r="R3424" t="s">
        <v>8329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8328</v>
      </c>
      <c r="R3425" t="s">
        <v>8329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8328</v>
      </c>
      <c r="R3426" t="s">
        <v>8329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8328</v>
      </c>
      <c r="R3427" t="s">
        <v>8329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8328</v>
      </c>
      <c r="R3428" t="s">
        <v>8329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8328</v>
      </c>
      <c r="R3429" t="s">
        <v>8329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8328</v>
      </c>
      <c r="R3430" t="s">
        <v>8329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8328</v>
      </c>
      <c r="R3431" t="s">
        <v>8329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8328</v>
      </c>
      <c r="R3432" t="s">
        <v>8329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8328</v>
      </c>
      <c r="R3433" t="s">
        <v>8329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8328</v>
      </c>
      <c r="R3434" t="s">
        <v>8329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8328</v>
      </c>
      <c r="R3435" t="s">
        <v>8329</v>
      </c>
      <c r="S3435" s="10">
        <f t="shared" si="214"/>
        <v>41775.854803240734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8328</v>
      </c>
      <c r="R3436" t="s">
        <v>8329</v>
      </c>
      <c r="S3436" s="10">
        <f t="shared" si="214"/>
        <v>41800.172094907401</v>
      </c>
      <c r="T3436" s="10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8328</v>
      </c>
      <c r="R3437" t="s">
        <v>8329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8328</v>
      </c>
      <c r="R3438" t="s">
        <v>8329</v>
      </c>
      <c r="S3438" s="10">
        <f t="shared" si="214"/>
        <v>41851.333252314813</v>
      </c>
      <c r="T3438" s="10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8328</v>
      </c>
      <c r="R3439" t="s">
        <v>8329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8328</v>
      </c>
      <c r="R3440" t="s">
        <v>8329</v>
      </c>
      <c r="S3440" s="10">
        <f t="shared" si="214"/>
        <v>42100.719525462962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8328</v>
      </c>
      <c r="R3441" t="s">
        <v>8329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8328</v>
      </c>
      <c r="R3442" t="s">
        <v>8329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8328</v>
      </c>
      <c r="R3443" t="s">
        <v>8329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8328</v>
      </c>
      <c r="R3444" t="s">
        <v>8329</v>
      </c>
      <c r="S3444" s="10">
        <f t="shared" si="214"/>
        <v>42124.632777777777</v>
      </c>
      <c r="T3444" s="10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8328</v>
      </c>
      <c r="R3445" t="s">
        <v>8329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8328</v>
      </c>
      <c r="R3446" t="s">
        <v>8329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8328</v>
      </c>
      <c r="R3447" t="s">
        <v>8329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8328</v>
      </c>
      <c r="R3448" t="s">
        <v>8329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8328</v>
      </c>
      <c r="R3449" t="s">
        <v>8329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8328</v>
      </c>
      <c r="R3450" t="s">
        <v>8329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8328</v>
      </c>
      <c r="R3451" t="s">
        <v>8329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8328</v>
      </c>
      <c r="R3452" t="s">
        <v>8329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8328</v>
      </c>
      <c r="R3453" t="s">
        <v>8329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8328</v>
      </c>
      <c r="R3454" t="s">
        <v>8329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8328</v>
      </c>
      <c r="R3455" t="s">
        <v>8329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8328</v>
      </c>
      <c r="R3456" t="s">
        <v>8329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8328</v>
      </c>
      <c r="R3457" t="s">
        <v>8329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8328</v>
      </c>
      <c r="R3458" t="s">
        <v>8329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8328</v>
      </c>
      <c r="R3459" t="s">
        <v>8329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8328</v>
      </c>
      <c r="R3460" t="s">
        <v>8329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8328</v>
      </c>
      <c r="R3461" t="s">
        <v>8329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8328</v>
      </c>
      <c r="R3462" t="s">
        <v>8329</v>
      </c>
      <c r="S3462" s="10">
        <f t="shared" si="218"/>
        <v>41852.318888888891</v>
      </c>
      <c r="T3462" s="10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8328</v>
      </c>
      <c r="R3463" t="s">
        <v>8329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8328</v>
      </c>
      <c r="R3464" t="s">
        <v>8329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8328</v>
      </c>
      <c r="R3465" t="s">
        <v>8329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8328</v>
      </c>
      <c r="R3466" t="s">
        <v>8329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8328</v>
      </c>
      <c r="R3467" t="s">
        <v>8329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8328</v>
      </c>
      <c r="R3468" t="s">
        <v>8329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8328</v>
      </c>
      <c r="R3469" t="s">
        <v>8329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8328</v>
      </c>
      <c r="R3470" t="s">
        <v>8329</v>
      </c>
      <c r="S3470" s="10">
        <f t="shared" si="218"/>
        <v>42605.55704861111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8328</v>
      </c>
      <c r="R3471" t="s">
        <v>8329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8328</v>
      </c>
      <c r="R3472" t="s">
        <v>8329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8328</v>
      </c>
      <c r="R3473" t="s">
        <v>8329</v>
      </c>
      <c r="S3473" s="10">
        <f t="shared" si="218"/>
        <v>41841.61215277778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8328</v>
      </c>
      <c r="R3474" t="s">
        <v>8329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8328</v>
      </c>
      <c r="R3475" t="s">
        <v>8329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8328</v>
      </c>
      <c r="R3476" t="s">
        <v>8329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8328</v>
      </c>
      <c r="R3477" t="s">
        <v>8329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8328</v>
      </c>
      <c r="R3478" t="s">
        <v>8329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8328</v>
      </c>
      <c r="R3479" t="s">
        <v>8329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8328</v>
      </c>
      <c r="R3480" t="s">
        <v>8329</v>
      </c>
      <c r="S3480" s="10">
        <f t="shared" si="218"/>
        <v>42053.708587962959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8328</v>
      </c>
      <c r="R3481" t="s">
        <v>8329</v>
      </c>
      <c r="S3481" s="10">
        <f t="shared" si="218"/>
        <v>41781.64675925926</v>
      </c>
      <c r="T3481" s="10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8328</v>
      </c>
      <c r="R3482" t="s">
        <v>8329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8328</v>
      </c>
      <c r="R3483" t="s">
        <v>8329</v>
      </c>
      <c r="S3483" s="10">
        <f t="shared" si="218"/>
        <v>41989.039212962962</v>
      </c>
      <c r="T3483" s="10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8328</v>
      </c>
      <c r="R3484" t="s">
        <v>8329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8328</v>
      </c>
      <c r="R3485" t="s">
        <v>8329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8328</v>
      </c>
      <c r="R3486" t="s">
        <v>8329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8328</v>
      </c>
      <c r="R3487" t="s">
        <v>8329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8328</v>
      </c>
      <c r="R3488" t="s">
        <v>8329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8328</v>
      </c>
      <c r="R3489" t="s">
        <v>8329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8328</v>
      </c>
      <c r="R3490" t="s">
        <v>8329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8328</v>
      </c>
      <c r="R3491" t="s">
        <v>8329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8328</v>
      </c>
      <c r="R3492" t="s">
        <v>8329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8328</v>
      </c>
      <c r="R3493" t="s">
        <v>8329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8328</v>
      </c>
      <c r="R3494" t="s">
        <v>8329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8328</v>
      </c>
      <c r="R3495" t="s">
        <v>8329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8328</v>
      </c>
      <c r="R3496" t="s">
        <v>8329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8328</v>
      </c>
      <c r="R3497" t="s">
        <v>8329</v>
      </c>
      <c r="S3497" s="10">
        <f t="shared" si="218"/>
        <v>41915.554502314808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8328</v>
      </c>
      <c r="R3498" t="s">
        <v>8329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8328</v>
      </c>
      <c r="R3499" t="s">
        <v>8329</v>
      </c>
      <c r="S3499" s="10">
        <f t="shared" si="218"/>
        <v>42511.53361111111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8328</v>
      </c>
      <c r="R3500" t="s">
        <v>8329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8328</v>
      </c>
      <c r="R3501" t="s">
        <v>8329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8328</v>
      </c>
      <c r="R3502" t="s">
        <v>8329</v>
      </c>
      <c r="S3502" s="10">
        <f t="shared" si="218"/>
        <v>42419.711087962962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8328</v>
      </c>
      <c r="R3503" t="s">
        <v>8329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8328</v>
      </c>
      <c r="R3504" t="s">
        <v>8329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8328</v>
      </c>
      <c r="R3505" t="s">
        <v>8329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8328</v>
      </c>
      <c r="R3506" t="s">
        <v>8329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8328</v>
      </c>
      <c r="R3507" t="s">
        <v>8329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8328</v>
      </c>
      <c r="R3508" t="s">
        <v>8329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8328</v>
      </c>
      <c r="R3509" t="s">
        <v>8329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8328</v>
      </c>
      <c r="R3510" t="s">
        <v>8329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8328</v>
      </c>
      <c r="R3511" t="s">
        <v>8329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8328</v>
      </c>
      <c r="R3512" t="s">
        <v>8329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8328</v>
      </c>
      <c r="R3513" t="s">
        <v>8329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8328</v>
      </c>
      <c r="R3514" t="s">
        <v>8329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8328</v>
      </c>
      <c r="R3515" t="s">
        <v>8329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8328</v>
      </c>
      <c r="R3516" t="s">
        <v>8329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8328</v>
      </c>
      <c r="R3517" t="s">
        <v>8329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8328</v>
      </c>
      <c r="R3518" t="s">
        <v>8329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8328</v>
      </c>
      <c r="R3519" t="s">
        <v>8329</v>
      </c>
      <c r="S3519" s="10">
        <f t="shared" si="218"/>
        <v>41794.609189814808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8328</v>
      </c>
      <c r="R3520" t="s">
        <v>8329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8328</v>
      </c>
      <c r="R3521" t="s">
        <v>8329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8328</v>
      </c>
      <c r="R3522" t="s">
        <v>8329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8328</v>
      </c>
      <c r="R3523" t="s">
        <v>8329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8328</v>
      </c>
      <c r="R3524" t="s">
        <v>8329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8328</v>
      </c>
      <c r="R3525" t="s">
        <v>8329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8328</v>
      </c>
      <c r="R3526" t="s">
        <v>8329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8328</v>
      </c>
      <c r="R3527" t="s">
        <v>8329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8328</v>
      </c>
      <c r="R3528" t="s">
        <v>8329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8328</v>
      </c>
      <c r="R3529" t="s">
        <v>8329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8328</v>
      </c>
      <c r="R3530" t="s">
        <v>8329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8328</v>
      </c>
      <c r="R3531" t="s">
        <v>8329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8328</v>
      </c>
      <c r="R3532" t="s">
        <v>8329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8328</v>
      </c>
      <c r="R3533" t="s">
        <v>8329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8328</v>
      </c>
      <c r="R3534" t="s">
        <v>8329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8328</v>
      </c>
      <c r="R3535" t="s">
        <v>8329</v>
      </c>
      <c r="S3535" s="10">
        <f t="shared" si="222"/>
        <v>42289.552858796298</v>
      </c>
      <c r="T3535" s="10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8328</v>
      </c>
      <c r="R3536" t="s">
        <v>8329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8328</v>
      </c>
      <c r="R3537" t="s">
        <v>8329</v>
      </c>
      <c r="S3537" s="10">
        <f t="shared" si="222"/>
        <v>42248.431828703702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8328</v>
      </c>
      <c r="R3538" t="s">
        <v>8329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8328</v>
      </c>
      <c r="R3539" t="s">
        <v>8329</v>
      </c>
      <c r="S3539" s="10">
        <f t="shared" si="222"/>
        <v>41923.146018518521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8328</v>
      </c>
      <c r="R3540" t="s">
        <v>8329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8328</v>
      </c>
      <c r="R3541" t="s">
        <v>8329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8328</v>
      </c>
      <c r="R3542" t="s">
        <v>8329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8328</v>
      </c>
      <c r="R3543" t="s">
        <v>8329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8328</v>
      </c>
      <c r="R3544" t="s">
        <v>8329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8328</v>
      </c>
      <c r="R3545" t="s">
        <v>8329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8328</v>
      </c>
      <c r="R3546" t="s">
        <v>8329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8328</v>
      </c>
      <c r="R3547" t="s">
        <v>8329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8328</v>
      </c>
      <c r="R3548" t="s">
        <v>8329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8328</v>
      </c>
      <c r="R3549" t="s">
        <v>8329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8328</v>
      </c>
      <c r="R3550" t="s">
        <v>8329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8328</v>
      </c>
      <c r="R3551" t="s">
        <v>8329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8328</v>
      </c>
      <c r="R3552" t="s">
        <v>8329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8328</v>
      </c>
      <c r="R3553" t="s">
        <v>8329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8328</v>
      </c>
      <c r="R3554" t="s">
        <v>8329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8328</v>
      </c>
      <c r="R3555" t="s">
        <v>8329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8328</v>
      </c>
      <c r="R3556" t="s">
        <v>8329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8328</v>
      </c>
      <c r="R3557" t="s">
        <v>8329</v>
      </c>
      <c r="S3557" s="10">
        <f t="shared" si="222"/>
        <v>42661.233726851853</v>
      </c>
      <c r="T3557" s="10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8328</v>
      </c>
      <c r="R3558" t="s">
        <v>8329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8328</v>
      </c>
      <c r="R3559" t="s">
        <v>8329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8328</v>
      </c>
      <c r="R3560" t="s">
        <v>8329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8328</v>
      </c>
      <c r="R3561" t="s">
        <v>8329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8328</v>
      </c>
      <c r="R3562" t="s">
        <v>8329</v>
      </c>
      <c r="S3562" s="10">
        <f t="shared" si="222"/>
        <v>42115.68131944444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8328</v>
      </c>
      <c r="R3563" t="s">
        <v>8329</v>
      </c>
      <c r="S3563" s="10">
        <f t="shared" si="222"/>
        <v>42203.471967592595</v>
      </c>
      <c r="T3563" s="10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8328</v>
      </c>
      <c r="R3564" t="s">
        <v>8329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8328</v>
      </c>
      <c r="R3565" t="s">
        <v>8329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8328</v>
      </c>
      <c r="R3566" t="s">
        <v>8329</v>
      </c>
      <c r="S3566" s="10">
        <f t="shared" si="222"/>
        <v>42236.414918981478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8328</v>
      </c>
      <c r="R3567" t="s">
        <v>8329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8328</v>
      </c>
      <c r="R3568" t="s">
        <v>8329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8328</v>
      </c>
      <c r="R3569" t="s">
        <v>8329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8328</v>
      </c>
      <c r="R3570" t="s">
        <v>8329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8328</v>
      </c>
      <c r="R3571" t="s">
        <v>8329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8328</v>
      </c>
      <c r="R3572" t="s">
        <v>8329</v>
      </c>
      <c r="S3572" s="10">
        <f t="shared" si="222"/>
        <v>41976.12364583333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8328</v>
      </c>
      <c r="R3573" t="s">
        <v>8329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8328</v>
      </c>
      <c r="R3574" t="s">
        <v>8329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8328</v>
      </c>
      <c r="R3575" t="s">
        <v>8329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8328</v>
      </c>
      <c r="R3576" t="s">
        <v>8329</v>
      </c>
      <c r="S3576" s="10">
        <f t="shared" si="222"/>
        <v>41926.734351851854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8328</v>
      </c>
      <c r="R3577" t="s">
        <v>8329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8328</v>
      </c>
      <c r="R3578" t="s">
        <v>8329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8328</v>
      </c>
      <c r="R3579" t="s">
        <v>8329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8328</v>
      </c>
      <c r="R3580" t="s">
        <v>8329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8328</v>
      </c>
      <c r="R3581" t="s">
        <v>8329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8328</v>
      </c>
      <c r="R3582" t="s">
        <v>8329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8328</v>
      </c>
      <c r="R3583" t="s">
        <v>8329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8328</v>
      </c>
      <c r="R3584" t="s">
        <v>8329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8328</v>
      </c>
      <c r="R3585" t="s">
        <v>8329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8328</v>
      </c>
      <c r="R3586" t="s">
        <v>8329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8328</v>
      </c>
      <c r="R3587" t="s">
        <v>8329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8328</v>
      </c>
      <c r="R3588" t="s">
        <v>8329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8328</v>
      </c>
      <c r="R3589" t="s">
        <v>8329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8328</v>
      </c>
      <c r="R3590" t="s">
        <v>8329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8328</v>
      </c>
      <c r="R3591" t="s">
        <v>8329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8328</v>
      </c>
      <c r="R3592" t="s">
        <v>8329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8328</v>
      </c>
      <c r="R3593" t="s">
        <v>8329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8328</v>
      </c>
      <c r="R3594" t="s">
        <v>8329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8328</v>
      </c>
      <c r="R3595" t="s">
        <v>8329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8328</v>
      </c>
      <c r="R3596" t="s">
        <v>8329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8328</v>
      </c>
      <c r="R3597" t="s">
        <v>8329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8328</v>
      </c>
      <c r="R3598" t="s">
        <v>8329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8328</v>
      </c>
      <c r="R3599" t="s">
        <v>8329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8328</v>
      </c>
      <c r="R3600" t="s">
        <v>8329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8328</v>
      </c>
      <c r="R3601" t="s">
        <v>8329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8328</v>
      </c>
      <c r="R3602" t="s">
        <v>8329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8328</v>
      </c>
      <c r="R3603" t="s">
        <v>8329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8328</v>
      </c>
      <c r="R3604" t="s">
        <v>8329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8328</v>
      </c>
      <c r="R3605" t="s">
        <v>8329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8328</v>
      </c>
      <c r="R3606" t="s">
        <v>8329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8328</v>
      </c>
      <c r="R3607" t="s">
        <v>8329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8328</v>
      </c>
      <c r="R3608" t="s">
        <v>8329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8328</v>
      </c>
      <c r="R3609" t="s">
        <v>8329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8328</v>
      </c>
      <c r="R3610" t="s">
        <v>8329</v>
      </c>
      <c r="S3610" s="10">
        <f t="shared" si="226"/>
        <v>42506.501041666663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8328</v>
      </c>
      <c r="R3611" t="s">
        <v>8329</v>
      </c>
      <c r="S3611" s="10">
        <f t="shared" si="226"/>
        <v>42429.783391203702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8328</v>
      </c>
      <c r="R3612" t="s">
        <v>8329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8328</v>
      </c>
      <c r="R3613" t="s">
        <v>8329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8328</v>
      </c>
      <c r="R3614" t="s">
        <v>8329</v>
      </c>
      <c r="S3614" s="10">
        <f t="shared" si="226"/>
        <v>41789.518645833326</v>
      </c>
      <c r="T3614" s="10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8328</v>
      </c>
      <c r="R3615" t="s">
        <v>8329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8328</v>
      </c>
      <c r="R3616" t="s">
        <v>8329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8328</v>
      </c>
      <c r="R3617" t="s">
        <v>8329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8328</v>
      </c>
      <c r="R3618" t="s">
        <v>8329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8328</v>
      </c>
      <c r="R3619" t="s">
        <v>8329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8328</v>
      </c>
      <c r="R3620" t="s">
        <v>8329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8328</v>
      </c>
      <c r="R3621" t="s">
        <v>8329</v>
      </c>
      <c r="S3621" s="10">
        <f t="shared" si="226"/>
        <v>42660.923912037033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8328</v>
      </c>
      <c r="R3622" t="s">
        <v>8329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8328</v>
      </c>
      <c r="R3623" t="s">
        <v>8329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8328</v>
      </c>
      <c r="R3624" t="s">
        <v>8329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8328</v>
      </c>
      <c r="R3625" t="s">
        <v>8329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8328</v>
      </c>
      <c r="R3626" t="s">
        <v>8329</v>
      </c>
      <c r="S3626" s="10">
        <f t="shared" si="226"/>
        <v>42545.56585648148</v>
      </c>
      <c r="T3626" s="10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8328</v>
      </c>
      <c r="R3627" t="s">
        <v>8329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8328</v>
      </c>
      <c r="R3628" t="s">
        <v>8329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8328</v>
      </c>
      <c r="R3629" t="s">
        <v>8329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8328</v>
      </c>
      <c r="R3630" t="s">
        <v>8363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8328</v>
      </c>
      <c r="R3631" t="s">
        <v>8363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8328</v>
      </c>
      <c r="R3632" t="s">
        <v>8363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8328</v>
      </c>
      <c r="R3633" t="s">
        <v>8363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8328</v>
      </c>
      <c r="R3634" t="s">
        <v>8363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8328</v>
      </c>
      <c r="R3635" t="s">
        <v>8363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8328</v>
      </c>
      <c r="R3636" t="s">
        <v>8363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8328</v>
      </c>
      <c r="R3637" t="s">
        <v>8363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8328</v>
      </c>
      <c r="R3638" t="s">
        <v>8363</v>
      </c>
      <c r="S3638" s="10">
        <f t="shared" si="226"/>
        <v>42226.486446759256</v>
      </c>
      <c r="T3638" s="10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8328</v>
      </c>
      <c r="R3639" t="s">
        <v>8363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8328</v>
      </c>
      <c r="R3640" t="s">
        <v>8363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8328</v>
      </c>
      <c r="R3641" t="s">
        <v>8363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8328</v>
      </c>
      <c r="R3642" t="s">
        <v>8363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8328</v>
      </c>
      <c r="R3643" t="s">
        <v>8363</v>
      </c>
      <c r="S3643" s="10">
        <f t="shared" si="226"/>
        <v>41899.41873842592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8328</v>
      </c>
      <c r="R3644" t="s">
        <v>8363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8328</v>
      </c>
      <c r="R3645" t="s">
        <v>8363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8328</v>
      </c>
      <c r="R3646" t="s">
        <v>8363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8328</v>
      </c>
      <c r="R3647" t="s">
        <v>8363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8328</v>
      </c>
      <c r="R3648" t="s">
        <v>8363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8328</v>
      </c>
      <c r="R3649" t="s">
        <v>8363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8328</v>
      </c>
      <c r="R3650" t="s">
        <v>8329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8328</v>
      </c>
      <c r="R3651" t="s">
        <v>8329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8328</v>
      </c>
      <c r="R3652" t="s">
        <v>8329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8328</v>
      </c>
      <c r="R3653" t="s">
        <v>8329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8328</v>
      </c>
      <c r="R3654" t="s">
        <v>8329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8328</v>
      </c>
      <c r="R3655" t="s">
        <v>8329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8328</v>
      </c>
      <c r="R3656" t="s">
        <v>8329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8328</v>
      </c>
      <c r="R3657" t="s">
        <v>8329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8328</v>
      </c>
      <c r="R3658" t="s">
        <v>8329</v>
      </c>
      <c r="S3658" s="10">
        <f t="shared" si="230"/>
        <v>42737.701805555553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8328</v>
      </c>
      <c r="R3659" t="s">
        <v>8329</v>
      </c>
      <c r="S3659" s="10">
        <f t="shared" si="230"/>
        <v>42499.4215162037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8328</v>
      </c>
      <c r="R3660" t="s">
        <v>8329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8328</v>
      </c>
      <c r="R3661" t="s">
        <v>8329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8328</v>
      </c>
      <c r="R3662" t="s">
        <v>8329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8328</v>
      </c>
      <c r="R3663" t="s">
        <v>8329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8328</v>
      </c>
      <c r="R3664" t="s">
        <v>8329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8328</v>
      </c>
      <c r="R3665" t="s">
        <v>8329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8328</v>
      </c>
      <c r="R3666" t="s">
        <v>8329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8328</v>
      </c>
      <c r="R3667" t="s">
        <v>8329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8328</v>
      </c>
      <c r="R3668" t="s">
        <v>8329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8328</v>
      </c>
      <c r="R3669" t="s">
        <v>8329</v>
      </c>
      <c r="S3669" s="10">
        <f t="shared" si="230"/>
        <v>42173.761793981474</v>
      </c>
      <c r="T3669" s="10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8328</v>
      </c>
      <c r="R3670" t="s">
        <v>8329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8328</v>
      </c>
      <c r="R3671" t="s">
        <v>8329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8328</v>
      </c>
      <c r="R3672" t="s">
        <v>8329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8328</v>
      </c>
      <c r="R3673" t="s">
        <v>8329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8328</v>
      </c>
      <c r="R3674" t="s">
        <v>8329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8328</v>
      </c>
      <c r="R3675" t="s">
        <v>8329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8328</v>
      </c>
      <c r="R3676" t="s">
        <v>8329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8328</v>
      </c>
      <c r="R3677" t="s">
        <v>8329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8328</v>
      </c>
      <c r="R3678" t="s">
        <v>8329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8328</v>
      </c>
      <c r="R3679" t="s">
        <v>8329</v>
      </c>
      <c r="S3679" s="10">
        <f t="shared" si="230"/>
        <v>41802.365949074076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8328</v>
      </c>
      <c r="R3680" t="s">
        <v>8329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8328</v>
      </c>
      <c r="R3681" t="s">
        <v>8329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8328</v>
      </c>
      <c r="R3682" t="s">
        <v>8329</v>
      </c>
      <c r="S3682" s="10">
        <f t="shared" si="230"/>
        <v>42627.245763888888</v>
      </c>
      <c r="T3682" s="10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8328</v>
      </c>
      <c r="R3683" t="s">
        <v>8329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8328</v>
      </c>
      <c r="R3684" t="s">
        <v>8329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8328</v>
      </c>
      <c r="R3685" t="s">
        <v>8329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8328</v>
      </c>
      <c r="R3686" t="s">
        <v>8329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8328</v>
      </c>
      <c r="R3687" t="s">
        <v>8329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8328</v>
      </c>
      <c r="R3688" t="s">
        <v>8329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8328</v>
      </c>
      <c r="R3689" t="s">
        <v>8329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8328</v>
      </c>
      <c r="R3690" t="s">
        <v>8329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8328</v>
      </c>
      <c r="R3691" t="s">
        <v>8329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8328</v>
      </c>
      <c r="R3692" t="s">
        <v>8329</v>
      </c>
      <c r="S3692" s="10">
        <f t="shared" si="230"/>
        <v>41940.38984953703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8328</v>
      </c>
      <c r="R3693" t="s">
        <v>8329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8328</v>
      </c>
      <c r="R3694" t="s">
        <v>8329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8328</v>
      </c>
      <c r="R3695" t="s">
        <v>8329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8328</v>
      </c>
      <c r="R3696" t="s">
        <v>8329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8328</v>
      </c>
      <c r="R3697" t="s">
        <v>8329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8328</v>
      </c>
      <c r="R3698" t="s">
        <v>8329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8328</v>
      </c>
      <c r="R3699" t="s">
        <v>8329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8328</v>
      </c>
      <c r="R3700" t="s">
        <v>8329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8328</v>
      </c>
      <c r="R3701" t="s">
        <v>8329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8328</v>
      </c>
      <c r="R3702" t="s">
        <v>8329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8328</v>
      </c>
      <c r="R3703" t="s">
        <v>8329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8328</v>
      </c>
      <c r="R3704" t="s">
        <v>8329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8328</v>
      </c>
      <c r="R3705" t="s">
        <v>8329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8328</v>
      </c>
      <c r="R3706" t="s">
        <v>8329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8328</v>
      </c>
      <c r="R3707" t="s">
        <v>8329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8328</v>
      </c>
      <c r="R3708" t="s">
        <v>8329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8328</v>
      </c>
      <c r="R3709" t="s">
        <v>8329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8328</v>
      </c>
      <c r="R3710" t="s">
        <v>8329</v>
      </c>
      <c r="S3710" s="10">
        <f t="shared" si="230"/>
        <v>41809.933865740742</v>
      </c>
      <c r="T3710" s="10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8328</v>
      </c>
      <c r="R3711" t="s">
        <v>8329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8328</v>
      </c>
      <c r="R3712" t="s">
        <v>8329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8328</v>
      </c>
      <c r="R3713" t="s">
        <v>8329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8328</v>
      </c>
      <c r="R3714" t="s">
        <v>8329</v>
      </c>
      <c r="S3714" s="10">
        <f t="shared" si="230"/>
        <v>42133.963738425919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8328</v>
      </c>
      <c r="R3715" t="s">
        <v>8329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8328</v>
      </c>
      <c r="R3716" t="s">
        <v>8329</v>
      </c>
      <c r="S3716" s="10">
        <f t="shared" si="234"/>
        <v>42118.347997685181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8328</v>
      </c>
      <c r="R3717" t="s">
        <v>8329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8328</v>
      </c>
      <c r="R3718" t="s">
        <v>8329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8328</v>
      </c>
      <c r="R3719" t="s">
        <v>8329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8328</v>
      </c>
      <c r="R3720" t="s">
        <v>8329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8328</v>
      </c>
      <c r="R3721" t="s">
        <v>8329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8328</v>
      </c>
      <c r="R3722" t="s">
        <v>8329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8328</v>
      </c>
      <c r="R3723" t="s">
        <v>8329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8328</v>
      </c>
      <c r="R3724" t="s">
        <v>8329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8328</v>
      </c>
      <c r="R3725" t="s">
        <v>8329</v>
      </c>
      <c r="S3725" s="10">
        <f t="shared" si="234"/>
        <v>41943.544699074067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8328</v>
      </c>
      <c r="R3726" t="s">
        <v>8329</v>
      </c>
      <c r="S3726" s="10">
        <f t="shared" si="234"/>
        <v>42465.283101851848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8328</v>
      </c>
      <c r="R3727" t="s">
        <v>8329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8328</v>
      </c>
      <c r="R3728" t="s">
        <v>8329</v>
      </c>
      <c r="S3728" s="10">
        <f t="shared" si="234"/>
        <v>42461.932534722218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8328</v>
      </c>
      <c r="R3729" t="s">
        <v>8329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8328</v>
      </c>
      <c r="R3730" t="s">
        <v>8329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8328</v>
      </c>
      <c r="R3731" t="s">
        <v>8329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8328</v>
      </c>
      <c r="R3732" t="s">
        <v>8329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8328</v>
      </c>
      <c r="R3733" t="s">
        <v>8329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8328</v>
      </c>
      <c r="R3734" t="s">
        <v>8329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8328</v>
      </c>
      <c r="R3735" t="s">
        <v>8329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8328</v>
      </c>
      <c r="R3736" t="s">
        <v>8329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8328</v>
      </c>
      <c r="R3737" t="s">
        <v>8329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8328</v>
      </c>
      <c r="R3738" t="s">
        <v>8329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8328</v>
      </c>
      <c r="R3739" t="s">
        <v>8329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8328</v>
      </c>
      <c r="R3740" t="s">
        <v>8329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8328</v>
      </c>
      <c r="R3741" t="s">
        <v>8329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8328</v>
      </c>
      <c r="R3742" t="s">
        <v>8329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8328</v>
      </c>
      <c r="R3743" t="s">
        <v>8329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8328</v>
      </c>
      <c r="R3744" t="s">
        <v>8329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8328</v>
      </c>
      <c r="R3745" t="s">
        <v>8329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8328</v>
      </c>
      <c r="R3746" t="s">
        <v>8329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8328</v>
      </c>
      <c r="R3747" t="s">
        <v>8329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8328</v>
      </c>
      <c r="R3748" t="s">
        <v>8329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8328</v>
      </c>
      <c r="R3749" t="s">
        <v>8329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8328</v>
      </c>
      <c r="R3750" t="s">
        <v>8363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8328</v>
      </c>
      <c r="R3751" t="s">
        <v>8363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8328</v>
      </c>
      <c r="R3752" t="s">
        <v>8363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8328</v>
      </c>
      <c r="R3753" t="s">
        <v>8363</v>
      </c>
      <c r="S3753" s="10">
        <f t="shared" si="234"/>
        <v>42402.827233796292</v>
      </c>
      <c r="T3753" s="10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8328</v>
      </c>
      <c r="R3754" t="s">
        <v>8363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8328</v>
      </c>
      <c r="R3755" t="s">
        <v>8363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8328</v>
      </c>
      <c r="R3756" t="s">
        <v>8363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8328</v>
      </c>
      <c r="R3757" t="s">
        <v>8363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8328</v>
      </c>
      <c r="R3758" t="s">
        <v>8363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8328</v>
      </c>
      <c r="R3759" t="s">
        <v>8363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8328</v>
      </c>
      <c r="R3760" t="s">
        <v>8363</v>
      </c>
      <c r="S3760" s="10">
        <f t="shared" si="234"/>
        <v>41747.263171296298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8328</v>
      </c>
      <c r="R3761" t="s">
        <v>8363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8328</v>
      </c>
      <c r="R3762" t="s">
        <v>8363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8328</v>
      </c>
      <c r="R3763" t="s">
        <v>8363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8328</v>
      </c>
      <c r="R3764" t="s">
        <v>8363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8328</v>
      </c>
      <c r="R3765" t="s">
        <v>8363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8328</v>
      </c>
      <c r="R3766" t="s">
        <v>8363</v>
      </c>
      <c r="S3766" s="10">
        <f t="shared" si="234"/>
        <v>42499.634629629632</v>
      </c>
      <c r="T3766" s="10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8328</v>
      </c>
      <c r="R3767" t="s">
        <v>8363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8328</v>
      </c>
      <c r="R3768" t="s">
        <v>8363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8328</v>
      </c>
      <c r="R3769" t="s">
        <v>8363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8328</v>
      </c>
      <c r="R3770" t="s">
        <v>8363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8328</v>
      </c>
      <c r="R3771" t="s">
        <v>8363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8328</v>
      </c>
      <c r="R3772" t="s">
        <v>8363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8328</v>
      </c>
      <c r="R3773" t="s">
        <v>8363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8328</v>
      </c>
      <c r="R3774" t="s">
        <v>8363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8328</v>
      </c>
      <c r="R3775" t="s">
        <v>8363</v>
      </c>
      <c r="S3775" s="10">
        <f t="shared" si="234"/>
        <v>42655.796840277777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8328</v>
      </c>
      <c r="R3776" t="s">
        <v>8363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8328</v>
      </c>
      <c r="R3777" t="s">
        <v>8363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8328</v>
      </c>
      <c r="R3778" t="s">
        <v>8363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8328</v>
      </c>
      <c r="R3779" t="s">
        <v>8363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8328</v>
      </c>
      <c r="R3780" t="s">
        <v>8363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8328</v>
      </c>
      <c r="R3781" t="s">
        <v>8363</v>
      </c>
      <c r="S3781" s="10">
        <f t="shared" si="238"/>
        <v>42425.527083333327</v>
      </c>
      <c r="T3781" s="10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8328</v>
      </c>
      <c r="R3782" t="s">
        <v>8363</v>
      </c>
      <c r="S3782" s="10">
        <f t="shared" si="238"/>
        <v>42166.011400462965</v>
      </c>
      <c r="T3782" s="10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8328</v>
      </c>
      <c r="R3783" t="s">
        <v>8363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8328</v>
      </c>
      <c r="R3784" t="s">
        <v>8363</v>
      </c>
      <c r="S3784" s="10">
        <f t="shared" si="238"/>
        <v>42546.653900462959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8328</v>
      </c>
      <c r="R3785" t="s">
        <v>8363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8328</v>
      </c>
      <c r="R3786" t="s">
        <v>8363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8328</v>
      </c>
      <c r="R3787" t="s">
        <v>8363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8328</v>
      </c>
      <c r="R3788" t="s">
        <v>8363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8328</v>
      </c>
      <c r="R3789" t="s">
        <v>8363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8328</v>
      </c>
      <c r="R3790" t="s">
        <v>8363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8328</v>
      </c>
      <c r="R3791" t="s">
        <v>8363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8328</v>
      </c>
      <c r="R3792" t="s">
        <v>8363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8328</v>
      </c>
      <c r="R3793" t="s">
        <v>8363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8328</v>
      </c>
      <c r="R3794" t="s">
        <v>8363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8328</v>
      </c>
      <c r="R3795" t="s">
        <v>8363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8328</v>
      </c>
      <c r="R3796" t="s">
        <v>8363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8328</v>
      </c>
      <c r="R3797" t="s">
        <v>8363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8328</v>
      </c>
      <c r="R3798" t="s">
        <v>8363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8328</v>
      </c>
      <c r="R3799" t="s">
        <v>8363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8328</v>
      </c>
      <c r="R3800" t="s">
        <v>8363</v>
      </c>
      <c r="S3800" s="10">
        <f t="shared" si="238"/>
        <v>41831.514444444438</v>
      </c>
      <c r="T3800" s="10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8328</v>
      </c>
      <c r="R3801" t="s">
        <v>8363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8328</v>
      </c>
      <c r="R3802" t="s">
        <v>8363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8328</v>
      </c>
      <c r="R3803" t="s">
        <v>8363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8328</v>
      </c>
      <c r="R3804" t="s">
        <v>8363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8328</v>
      </c>
      <c r="R3805" t="s">
        <v>8363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8328</v>
      </c>
      <c r="R3806" t="s">
        <v>8363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8328</v>
      </c>
      <c r="R3807" t="s">
        <v>8363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8328</v>
      </c>
      <c r="R3808" t="s">
        <v>8363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8328</v>
      </c>
      <c r="R3809" t="s">
        <v>8363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8328</v>
      </c>
      <c r="R3810" t="s">
        <v>8329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8328</v>
      </c>
      <c r="R3811" t="s">
        <v>8329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8328</v>
      </c>
      <c r="R3812" t="s">
        <v>8329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8328</v>
      </c>
      <c r="R3813" t="s">
        <v>8329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8328</v>
      </c>
      <c r="R3814" t="s">
        <v>8329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8328</v>
      </c>
      <c r="R3815" t="s">
        <v>8329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8328</v>
      </c>
      <c r="R3816" t="s">
        <v>8329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8328</v>
      </c>
      <c r="R3817" t="s">
        <v>8329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8328</v>
      </c>
      <c r="R3818" t="s">
        <v>8329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8328</v>
      </c>
      <c r="R3819" t="s">
        <v>8329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8328</v>
      </c>
      <c r="R3820" t="s">
        <v>8329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8328</v>
      </c>
      <c r="R3821" t="s">
        <v>8329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8328</v>
      </c>
      <c r="R3822" t="s">
        <v>8329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8328</v>
      </c>
      <c r="R3823" t="s">
        <v>8329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8328</v>
      </c>
      <c r="R3824" t="s">
        <v>8329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8328</v>
      </c>
      <c r="R3825" t="s">
        <v>8329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8328</v>
      </c>
      <c r="R3826" t="s">
        <v>8329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8328</v>
      </c>
      <c r="R3827" t="s">
        <v>8329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8328</v>
      </c>
      <c r="R3828" t="s">
        <v>8329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8328</v>
      </c>
      <c r="R3829" t="s">
        <v>8329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8328</v>
      </c>
      <c r="R3830" t="s">
        <v>8329</v>
      </c>
      <c r="S3830" s="10">
        <f t="shared" si="238"/>
        <v>41944.319293981483</v>
      </c>
      <c r="T3830" s="10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8328</v>
      </c>
      <c r="R3831" t="s">
        <v>8329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8328</v>
      </c>
      <c r="R3832" t="s">
        <v>8329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8328</v>
      </c>
      <c r="R3833" t="s">
        <v>8329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8328</v>
      </c>
      <c r="R3834" t="s">
        <v>8329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8328</v>
      </c>
      <c r="R3835" t="s">
        <v>8329</v>
      </c>
      <c r="S3835" s="10">
        <f t="shared" si="238"/>
        <v>41963.664027777777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8328</v>
      </c>
      <c r="R3836" t="s">
        <v>8329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8328</v>
      </c>
      <c r="R3837" t="s">
        <v>8329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8328</v>
      </c>
      <c r="R3838" t="s">
        <v>8329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8328</v>
      </c>
      <c r="R3839" t="s">
        <v>8329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8328</v>
      </c>
      <c r="R3840" t="s">
        <v>8329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8328</v>
      </c>
      <c r="R3841" t="s">
        <v>8329</v>
      </c>
      <c r="S3841" s="10">
        <f t="shared" si="238"/>
        <v>42154.934305555558</v>
      </c>
      <c r="T3841" s="10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8328</v>
      </c>
      <c r="R3842" t="s">
        <v>8329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8328</v>
      </c>
      <c r="R3843" t="s">
        <v>8329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8328</v>
      </c>
      <c r="R3844" t="s">
        <v>8329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8328</v>
      </c>
      <c r="R3845" t="s">
        <v>8329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8328</v>
      </c>
      <c r="R3846" t="s">
        <v>8329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8328</v>
      </c>
      <c r="R3847" t="s">
        <v>8329</v>
      </c>
      <c r="S3847" s="10">
        <f t="shared" si="242"/>
        <v>42248.418680555558</v>
      </c>
      <c r="T3847" s="10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8328</v>
      </c>
      <c r="R3848" t="s">
        <v>8329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8328</v>
      </c>
      <c r="R3849" t="s">
        <v>8329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8328</v>
      </c>
      <c r="R3850" t="s">
        <v>8329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8328</v>
      </c>
      <c r="R3851" t="s">
        <v>8329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8328</v>
      </c>
      <c r="R3852" t="s">
        <v>8329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8328</v>
      </c>
      <c r="R3853" t="s">
        <v>8329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8328</v>
      </c>
      <c r="R3854" t="s">
        <v>8329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8328</v>
      </c>
      <c r="R3855" t="s">
        <v>8329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8328</v>
      </c>
      <c r="R3856" t="s">
        <v>8329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8328</v>
      </c>
      <c r="R3857" t="s">
        <v>8329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8328</v>
      </c>
      <c r="R3858" t="s">
        <v>8329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8328</v>
      </c>
      <c r="R3859" t="s">
        <v>8329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8328</v>
      </c>
      <c r="R3860" t="s">
        <v>8329</v>
      </c>
      <c r="S3860" s="10">
        <f t="shared" si="242"/>
        <v>42128.222731481474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8328</v>
      </c>
      <c r="R3861" t="s">
        <v>8329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8328</v>
      </c>
      <c r="R3862" t="s">
        <v>8329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8328</v>
      </c>
      <c r="R3863" t="s">
        <v>8329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8328</v>
      </c>
      <c r="R3864" t="s">
        <v>8329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8328</v>
      </c>
      <c r="R3865" t="s">
        <v>8329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8328</v>
      </c>
      <c r="R3866" t="s">
        <v>8329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8328</v>
      </c>
      <c r="R3867" t="s">
        <v>8329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8328</v>
      </c>
      <c r="R3868" t="s">
        <v>8329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8328</v>
      </c>
      <c r="R3869" t="s">
        <v>8329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8328</v>
      </c>
      <c r="R3870" t="s">
        <v>8363</v>
      </c>
      <c r="S3870" s="10">
        <f t="shared" si="242"/>
        <v>41865.45144675926</v>
      </c>
      <c r="T3870" s="10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8328</v>
      </c>
      <c r="R3871" t="s">
        <v>8363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8328</v>
      </c>
      <c r="R3872" t="s">
        <v>8363</v>
      </c>
      <c r="S3872" s="10">
        <f t="shared" si="242"/>
        <v>41792.963865740741</v>
      </c>
      <c r="T3872" s="10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8328</v>
      </c>
      <c r="R3873" t="s">
        <v>8363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8328</v>
      </c>
      <c r="R3874" t="s">
        <v>8363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8328</v>
      </c>
      <c r="R3875" t="s">
        <v>8363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8328</v>
      </c>
      <c r="R3876" t="s">
        <v>8363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8328</v>
      </c>
      <c r="R3877" t="s">
        <v>8363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8328</v>
      </c>
      <c r="R3878" t="s">
        <v>8363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8328</v>
      </c>
      <c r="R3879" t="s">
        <v>8363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8328</v>
      </c>
      <c r="R3880" t="s">
        <v>8363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8328</v>
      </c>
      <c r="R3881" t="s">
        <v>8363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8328</v>
      </c>
      <c r="R3882" t="s">
        <v>8363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8328</v>
      </c>
      <c r="R3883" t="s">
        <v>8363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8328</v>
      </c>
      <c r="R3884" t="s">
        <v>8363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8328</v>
      </c>
      <c r="R3885" t="s">
        <v>8363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8328</v>
      </c>
      <c r="R3886" t="s">
        <v>8363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8328</v>
      </c>
      <c r="R3887" t="s">
        <v>8363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8328</v>
      </c>
      <c r="R3888" t="s">
        <v>8363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8328</v>
      </c>
      <c r="R3889" t="s">
        <v>8363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8328</v>
      </c>
      <c r="R3890" t="s">
        <v>8329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8328</v>
      </c>
      <c r="R3891" t="s">
        <v>8329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8328</v>
      </c>
      <c r="R3892" t="s">
        <v>8329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8328</v>
      </c>
      <c r="R3893" t="s">
        <v>8329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8328</v>
      </c>
      <c r="R3894" t="s">
        <v>8329</v>
      </c>
      <c r="S3894" s="10">
        <f t="shared" si="242"/>
        <v>41867.443946759253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8328</v>
      </c>
      <c r="R3895" t="s">
        <v>8329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8328</v>
      </c>
      <c r="R3896" t="s">
        <v>8329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8328</v>
      </c>
      <c r="R3897" t="s">
        <v>8329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8328</v>
      </c>
      <c r="R3898" t="s">
        <v>8329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8328</v>
      </c>
      <c r="R3899" t="s">
        <v>8329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8328</v>
      </c>
      <c r="R3900" t="s">
        <v>8329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8328</v>
      </c>
      <c r="R3901" t="s">
        <v>8329</v>
      </c>
      <c r="S3901" s="10">
        <f t="shared" si="242"/>
        <v>41843.566678240742</v>
      </c>
      <c r="T3901" s="10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8328</v>
      </c>
      <c r="R3902" t="s">
        <v>8329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8328</v>
      </c>
      <c r="R3903" t="s">
        <v>8329</v>
      </c>
      <c r="S3903" s="10">
        <f t="shared" si="242"/>
        <v>42317.618043981478</v>
      </c>
      <c r="T3903" s="10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8328</v>
      </c>
      <c r="R3904" t="s">
        <v>8329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8328</v>
      </c>
      <c r="R3905" t="s">
        <v>8329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8328</v>
      </c>
      <c r="R3906" t="s">
        <v>8329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8328</v>
      </c>
      <c r="R3907" t="s">
        <v>8329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8328</v>
      </c>
      <c r="R3908" t="s">
        <v>8329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8328</v>
      </c>
      <c r="R3909" t="s">
        <v>8329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8328</v>
      </c>
      <c r="R3910" t="s">
        <v>8329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8328</v>
      </c>
      <c r="R3911" t="s">
        <v>8329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8328</v>
      </c>
      <c r="R3912" t="s">
        <v>8329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8328</v>
      </c>
      <c r="R3913" t="s">
        <v>8329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8328</v>
      </c>
      <c r="R3914" t="s">
        <v>8329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8328</v>
      </c>
      <c r="R3915" t="s">
        <v>8329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8328</v>
      </c>
      <c r="R3916" t="s">
        <v>8329</v>
      </c>
      <c r="S3916" s="10">
        <f t="shared" si="246"/>
        <v>42114.610601851855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8328</v>
      </c>
      <c r="R3917" t="s">
        <v>8329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8328</v>
      </c>
      <c r="R3918" t="s">
        <v>8329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8328</v>
      </c>
      <c r="R3919" t="s">
        <v>8329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8328</v>
      </c>
      <c r="R3920" t="s">
        <v>8329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8328</v>
      </c>
      <c r="R3921" t="s">
        <v>8329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8328</v>
      </c>
      <c r="R3922" t="s">
        <v>8329</v>
      </c>
      <c r="S3922" s="10">
        <f t="shared" si="246"/>
        <v>42657.178935185184</v>
      </c>
      <c r="T3922" s="10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8328</v>
      </c>
      <c r="R3923" t="s">
        <v>8329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8328</v>
      </c>
      <c r="R3924" t="s">
        <v>8329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8328</v>
      </c>
      <c r="R3925" t="s">
        <v>8329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8328</v>
      </c>
      <c r="R3926" t="s">
        <v>8329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8328</v>
      </c>
      <c r="R3927" t="s">
        <v>8329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8328</v>
      </c>
      <c r="R3928" t="s">
        <v>8329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8328</v>
      </c>
      <c r="R3929" t="s">
        <v>8329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8328</v>
      </c>
      <c r="R3930" t="s">
        <v>8329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8328</v>
      </c>
      <c r="R3931" t="s">
        <v>8329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8328</v>
      </c>
      <c r="R3932" t="s">
        <v>8329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8328</v>
      </c>
      <c r="R3933" t="s">
        <v>8329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8328</v>
      </c>
      <c r="R3934" t="s">
        <v>8329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8328</v>
      </c>
      <c r="R3935" t="s">
        <v>8329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8328</v>
      </c>
      <c r="R3936" t="s">
        <v>8329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8328</v>
      </c>
      <c r="R3937" t="s">
        <v>8329</v>
      </c>
      <c r="S3937" s="10">
        <f t="shared" si="246"/>
        <v>42221.448449074072</v>
      </c>
      <c r="T3937" s="10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8328</v>
      </c>
      <c r="R3938" t="s">
        <v>8329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8328</v>
      </c>
      <c r="R3939" t="s">
        <v>8329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8328</v>
      </c>
      <c r="R3940" t="s">
        <v>8329</v>
      </c>
      <c r="S3940" s="10">
        <f t="shared" si="246"/>
        <v>42151.697384259256</v>
      </c>
      <c r="T3940" s="10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8328</v>
      </c>
      <c r="R3941" t="s">
        <v>8329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8328</v>
      </c>
      <c r="R3942" t="s">
        <v>8329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8328</v>
      </c>
      <c r="R3943" t="s">
        <v>8329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8328</v>
      </c>
      <c r="R3944" t="s">
        <v>8329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8328</v>
      </c>
      <c r="R3945" t="s">
        <v>8329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8328</v>
      </c>
      <c r="R3946" t="s">
        <v>8329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8328</v>
      </c>
      <c r="R3947" t="s">
        <v>8329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8328</v>
      </c>
      <c r="R3948" t="s">
        <v>8329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8328</v>
      </c>
      <c r="R3949" t="s">
        <v>8329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8328</v>
      </c>
      <c r="R3950" t="s">
        <v>8329</v>
      </c>
      <c r="S3950" s="10">
        <f t="shared" si="246"/>
        <v>41829.117164351854</v>
      </c>
      <c r="T3950" s="10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8328</v>
      </c>
      <c r="R3951" t="s">
        <v>8329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8328</v>
      </c>
      <c r="R3952" t="s">
        <v>8329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8328</v>
      </c>
      <c r="R3953" t="s">
        <v>8329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8328</v>
      </c>
      <c r="R3954" t="s">
        <v>8329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8328</v>
      </c>
      <c r="R3955" t="s">
        <v>8329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8328</v>
      </c>
      <c r="R3956" t="s">
        <v>8329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8328</v>
      </c>
      <c r="R3957" t="s">
        <v>8329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8328</v>
      </c>
      <c r="R3958" t="s">
        <v>8329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8328</v>
      </c>
      <c r="R3959" t="s">
        <v>8329</v>
      </c>
      <c r="S3959" s="10">
        <f t="shared" si="246"/>
        <v>42513.76798611111</v>
      </c>
      <c r="T3959" s="10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8328</v>
      </c>
      <c r="R3960" t="s">
        <v>8329</v>
      </c>
      <c r="S3960" s="10">
        <f t="shared" si="246"/>
        <v>41816.742037037031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8328</v>
      </c>
      <c r="R3961" t="s">
        <v>8329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8328</v>
      </c>
      <c r="R3962" t="s">
        <v>8329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8328</v>
      </c>
      <c r="R3963" t="s">
        <v>8329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8328</v>
      </c>
      <c r="R3964" t="s">
        <v>8329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8328</v>
      </c>
      <c r="R3965" t="s">
        <v>8329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8328</v>
      </c>
      <c r="R3966" t="s">
        <v>8329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8328</v>
      </c>
      <c r="R3967" t="s">
        <v>8329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8328</v>
      </c>
      <c r="R3968" t="s">
        <v>8329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8328</v>
      </c>
      <c r="R3969" t="s">
        <v>8329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8328</v>
      </c>
      <c r="R3970" t="s">
        <v>8329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8328</v>
      </c>
      <c r="R3971" t="s">
        <v>8329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8328</v>
      </c>
      <c r="R3972" t="s">
        <v>8329</v>
      </c>
      <c r="S3972" s="10">
        <f t="shared" si="250"/>
        <v>42447.655219907407</v>
      </c>
      <c r="T3972" s="10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8328</v>
      </c>
      <c r="R3973" t="s">
        <v>8329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8328</v>
      </c>
      <c r="R3974" t="s">
        <v>8329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8328</v>
      </c>
      <c r="R3975" t="s">
        <v>8329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8328</v>
      </c>
      <c r="R3976" t="s">
        <v>8329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8328</v>
      </c>
      <c r="R3977" t="s">
        <v>8329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8328</v>
      </c>
      <c r="R3978" t="s">
        <v>8329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8328</v>
      </c>
      <c r="R3979" t="s">
        <v>8329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8328</v>
      </c>
      <c r="R3980" t="s">
        <v>8329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8328</v>
      </c>
      <c r="R3981" t="s">
        <v>8329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8328</v>
      </c>
      <c r="R3982" t="s">
        <v>8329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8328</v>
      </c>
      <c r="R3983" t="s">
        <v>8329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8328</v>
      </c>
      <c r="R3984" t="s">
        <v>8329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8328</v>
      </c>
      <c r="R3985" t="s">
        <v>8329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8328</v>
      </c>
      <c r="R3986" t="s">
        <v>8329</v>
      </c>
      <c r="S3986" s="10">
        <f t="shared" si="250"/>
        <v>41920.75513888889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8328</v>
      </c>
      <c r="R3987" t="s">
        <v>8329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8328</v>
      </c>
      <c r="R3988" t="s">
        <v>8329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8328</v>
      </c>
      <c r="R3989" t="s">
        <v>8329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8328</v>
      </c>
      <c r="R3990" t="s">
        <v>8329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8328</v>
      </c>
      <c r="R3991" t="s">
        <v>8329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8328</v>
      </c>
      <c r="R3992" t="s">
        <v>8329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8328</v>
      </c>
      <c r="R3993" t="s">
        <v>8329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8328</v>
      </c>
      <c r="R3994" t="s">
        <v>8329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8328</v>
      </c>
      <c r="R3995" t="s">
        <v>8329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8328</v>
      </c>
      <c r="R3996" t="s">
        <v>8329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8328</v>
      </c>
      <c r="R3997" t="s">
        <v>8329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8328</v>
      </c>
      <c r="R3998" t="s">
        <v>8329</v>
      </c>
      <c r="S3998" s="10">
        <f t="shared" si="250"/>
        <v>41950.058611111112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8328</v>
      </c>
      <c r="R3999" t="s">
        <v>8329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8328</v>
      </c>
      <c r="R4000" t="s">
        <v>8329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8328</v>
      </c>
      <c r="R4001" t="s">
        <v>8329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8328</v>
      </c>
      <c r="R4002" t="s">
        <v>8329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8328</v>
      </c>
      <c r="R4003" t="s">
        <v>8329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8328</v>
      </c>
      <c r="R4004" t="s">
        <v>8329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8328</v>
      </c>
      <c r="R4005" t="s">
        <v>8329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8328</v>
      </c>
      <c r="R4006" t="s">
        <v>8329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8328</v>
      </c>
      <c r="R4007" t="s">
        <v>8329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8328</v>
      </c>
      <c r="R4008" t="s">
        <v>8329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8328</v>
      </c>
      <c r="R4009" t="s">
        <v>8329</v>
      </c>
      <c r="S4009" s="10">
        <f t="shared" si="250"/>
        <v>41848.564594907402</v>
      </c>
      <c r="T4009" s="10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8328</v>
      </c>
      <c r="R4010" t="s">
        <v>8329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8328</v>
      </c>
      <c r="R4011" t="s">
        <v>8329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8328</v>
      </c>
      <c r="R4012" t="s">
        <v>8329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8328</v>
      </c>
      <c r="R4013" t="s">
        <v>8329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8328</v>
      </c>
      <c r="R4014" t="s">
        <v>8329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8328</v>
      </c>
      <c r="R4015" t="s">
        <v>8329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8328</v>
      </c>
      <c r="R4016" t="s">
        <v>8329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8328</v>
      </c>
      <c r="R4017" t="s">
        <v>8329</v>
      </c>
      <c r="S4017" s="10">
        <f t="shared" si="250"/>
        <v>42174.572488425925</v>
      </c>
      <c r="T4017" s="10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8328</v>
      </c>
      <c r="R4018" t="s">
        <v>8329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8328</v>
      </c>
      <c r="R4019" t="s">
        <v>8329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8328</v>
      </c>
      <c r="R4020" t="s">
        <v>8329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8328</v>
      </c>
      <c r="R4021" t="s">
        <v>8329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8328</v>
      </c>
      <c r="R4022" t="s">
        <v>8329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8328</v>
      </c>
      <c r="R4023" t="s">
        <v>8329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8328</v>
      </c>
      <c r="R4024" t="s">
        <v>8329</v>
      </c>
      <c r="S4024" s="10">
        <f t="shared" si="250"/>
        <v>41990.375775462962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8328</v>
      </c>
      <c r="R4025" t="s">
        <v>8329</v>
      </c>
      <c r="S4025" s="10">
        <f t="shared" si="250"/>
        <v>42408.791238425925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8328</v>
      </c>
      <c r="R4026" t="s">
        <v>8329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8328</v>
      </c>
      <c r="R4027" t="s">
        <v>8329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8328</v>
      </c>
      <c r="R4028" t="s">
        <v>8329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8328</v>
      </c>
      <c r="R4029" t="s">
        <v>8329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8328</v>
      </c>
      <c r="R4030" t="s">
        <v>8329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8328</v>
      </c>
      <c r="R4031" t="s">
        <v>8329</v>
      </c>
      <c r="S4031" s="10">
        <f t="shared" si="250"/>
        <v>42321.816782407404</v>
      </c>
      <c r="T4031" s="10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8328</v>
      </c>
      <c r="R4032" t="s">
        <v>8329</v>
      </c>
      <c r="S4032" s="10">
        <f t="shared" si="250"/>
        <v>42374.446747685179</v>
      </c>
      <c r="T4032" s="10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8328</v>
      </c>
      <c r="R4033" t="s">
        <v>8329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8328</v>
      </c>
      <c r="R4034" t="s">
        <v>8329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8328</v>
      </c>
      <c r="R4035" t="s">
        <v>8329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8328</v>
      </c>
      <c r="R4036" t="s">
        <v>8329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8328</v>
      </c>
      <c r="R4037" t="s">
        <v>8329</v>
      </c>
      <c r="S4037" s="10">
        <f t="shared" si="254"/>
        <v>41903.674618055556</v>
      </c>
      <c r="T4037" s="10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8328</v>
      </c>
      <c r="R4038" t="s">
        <v>8329</v>
      </c>
      <c r="S4038" s="10">
        <f t="shared" si="254"/>
        <v>41804.728750000002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8328</v>
      </c>
      <c r="R4039" t="s">
        <v>8329</v>
      </c>
      <c r="S4039" s="10">
        <f t="shared" si="254"/>
        <v>42496.862442129626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8328</v>
      </c>
      <c r="R4040" t="s">
        <v>8329</v>
      </c>
      <c r="S4040" s="10">
        <f t="shared" si="254"/>
        <v>41869.590393518512</v>
      </c>
      <c r="T4040" s="10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8328</v>
      </c>
      <c r="R4041" t="s">
        <v>8329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8328</v>
      </c>
      <c r="R4042" t="s">
        <v>8329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8328</v>
      </c>
      <c r="R4043" t="s">
        <v>8329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8328</v>
      </c>
      <c r="R4044" t="s">
        <v>8329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8328</v>
      </c>
      <c r="R4045" t="s">
        <v>8329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8328</v>
      </c>
      <c r="R4046" t="s">
        <v>8329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8328</v>
      </c>
      <c r="R4047" t="s">
        <v>8329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8328</v>
      </c>
      <c r="R4048" t="s">
        <v>8329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8328</v>
      </c>
      <c r="R4049" t="s">
        <v>8329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8328</v>
      </c>
      <c r="R4050" t="s">
        <v>8329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8328</v>
      </c>
      <c r="R4051" t="s">
        <v>8329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8328</v>
      </c>
      <c r="R4052" t="s">
        <v>8329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8328</v>
      </c>
      <c r="R4053" t="s">
        <v>8329</v>
      </c>
      <c r="S4053" s="10">
        <f t="shared" si="254"/>
        <v>41761.601817129624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8328</v>
      </c>
      <c r="R4054" t="s">
        <v>8329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8328</v>
      </c>
      <c r="R4055" t="s">
        <v>8329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8328</v>
      </c>
      <c r="R4056" t="s">
        <v>8329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8328</v>
      </c>
      <c r="R4057" t="s">
        <v>8329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8328</v>
      </c>
      <c r="R4058" t="s">
        <v>8329</v>
      </c>
      <c r="S4058" s="10">
        <f t="shared" si="254"/>
        <v>42534.724988425922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8328</v>
      </c>
      <c r="R4059" t="s">
        <v>8329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8328</v>
      </c>
      <c r="R4060" t="s">
        <v>8329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8328</v>
      </c>
      <c r="R4061" t="s">
        <v>8329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8328</v>
      </c>
      <c r="R4062" t="s">
        <v>8329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8328</v>
      </c>
      <c r="R4063" t="s">
        <v>8329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8328</v>
      </c>
      <c r="R4064" t="s">
        <v>8329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8328</v>
      </c>
      <c r="R4065" t="s">
        <v>8329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8328</v>
      </c>
      <c r="R4066" t="s">
        <v>8329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8328</v>
      </c>
      <c r="R4067" t="s">
        <v>8329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8328</v>
      </c>
      <c r="R4068" t="s">
        <v>8329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8328</v>
      </c>
      <c r="R4069" t="s">
        <v>8329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8328</v>
      </c>
      <c r="R4070" t="s">
        <v>8329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8328</v>
      </c>
      <c r="R4071" t="s">
        <v>8329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8328</v>
      </c>
      <c r="R4072" t="s">
        <v>8329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8328</v>
      </c>
      <c r="R4073" t="s">
        <v>8329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8328</v>
      </c>
      <c r="R4074" t="s">
        <v>8329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8328</v>
      </c>
      <c r="R4075" t="s">
        <v>8329</v>
      </c>
      <c r="S4075" s="10">
        <f t="shared" si="254"/>
        <v>42078.136874999997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8328</v>
      </c>
      <c r="R4076" t="s">
        <v>8329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8328</v>
      </c>
      <c r="R4077" t="s">
        <v>8329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8328</v>
      </c>
      <c r="R4078" t="s">
        <v>8329</v>
      </c>
      <c r="S4078" s="10">
        <f t="shared" si="254"/>
        <v>41905.587372685179</v>
      </c>
      <c r="T4078" s="10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8328</v>
      </c>
      <c r="R4079" t="s">
        <v>8329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8328</v>
      </c>
      <c r="R4080" t="s">
        <v>8329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8328</v>
      </c>
      <c r="R4081" t="s">
        <v>8329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8328</v>
      </c>
      <c r="R4082" t="s">
        <v>8329</v>
      </c>
      <c r="S4082" s="10">
        <f t="shared" si="254"/>
        <v>42511.489768518521</v>
      </c>
      <c r="T4082" s="10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8328</v>
      </c>
      <c r="R4083" t="s">
        <v>8329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8328</v>
      </c>
      <c r="R4084" t="s">
        <v>8329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8328</v>
      </c>
      <c r="R4085" t="s">
        <v>8329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8328</v>
      </c>
      <c r="R4086" t="s">
        <v>8329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8328</v>
      </c>
      <c r="R4087" t="s">
        <v>8329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8328</v>
      </c>
      <c r="R4088" t="s">
        <v>8329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8328</v>
      </c>
      <c r="R4089" t="s">
        <v>8329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8328</v>
      </c>
      <c r="R4090" t="s">
        <v>8329</v>
      </c>
      <c r="S4090" s="10">
        <f t="shared" si="254"/>
        <v>41990.40421296296</v>
      </c>
      <c r="T4090" s="10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8328</v>
      </c>
      <c r="R4091" t="s">
        <v>8329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8328</v>
      </c>
      <c r="R4092" t="s">
        <v>8329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8328</v>
      </c>
      <c r="R4093" t="s">
        <v>8329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8328</v>
      </c>
      <c r="R4094" t="s">
        <v>8329</v>
      </c>
      <c r="S4094" s="10">
        <f t="shared" si="254"/>
        <v>42038.986655092587</v>
      </c>
      <c r="T4094" s="10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8328</v>
      </c>
      <c r="R4095" t="s">
        <v>8329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8328</v>
      </c>
      <c r="R4096" t="s">
        <v>8329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8328</v>
      </c>
      <c r="R4097" t="s">
        <v>8329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8328</v>
      </c>
      <c r="R4098" t="s">
        <v>8329</v>
      </c>
      <c r="S4098" s="10">
        <f t="shared" si="254"/>
        <v>42750.321979166663</v>
      </c>
      <c r="T4098" s="10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8328</v>
      </c>
      <c r="R4099" t="s">
        <v>8329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8328</v>
      </c>
      <c r="R4100" t="s">
        <v>8329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8328</v>
      </c>
      <c r="R4101" t="s">
        <v>8329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8328</v>
      </c>
      <c r="R4102" t="s">
        <v>8329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8328</v>
      </c>
      <c r="R4103" t="s">
        <v>8329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8328</v>
      </c>
      <c r="R4104" t="s">
        <v>8329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8328</v>
      </c>
      <c r="R4105" t="s">
        <v>8329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8328</v>
      </c>
      <c r="R4106" t="s">
        <v>8329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8328</v>
      </c>
      <c r="R4107" t="s">
        <v>8329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8328</v>
      </c>
      <c r="R4108" t="s">
        <v>8329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8328</v>
      </c>
      <c r="R4109" t="s">
        <v>8329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8328</v>
      </c>
      <c r="R4110" t="s">
        <v>8329</v>
      </c>
      <c r="S4110" s="10">
        <f t="shared" si="258"/>
        <v>42766.823344907403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8328</v>
      </c>
      <c r="R4111" t="s">
        <v>8329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8328</v>
      </c>
      <c r="R4112" t="s">
        <v>8329</v>
      </c>
      <c r="S4112" s="10">
        <f t="shared" si="258"/>
        <v>42512.418414351851</v>
      </c>
      <c r="T4112" s="10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8328</v>
      </c>
      <c r="R4113" t="s">
        <v>8329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8328</v>
      </c>
      <c r="R4114" t="s">
        <v>8329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8328</v>
      </c>
      <c r="R4115" t="s">
        <v>8329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AA0D046C-327D-48D3-841C-B9F8B72A4709}"/>
  <conditionalFormatting sqref="F1:F1048576">
    <cfRule type="containsText" dxfId="3" priority="5" operator="containsText" text="succ">
      <formula>NOT(ISERROR(SEARCH("succ",F1)))</formula>
    </cfRule>
    <cfRule type="containsText" dxfId="2" priority="4" operator="containsText" text="fai">
      <formula>NOT(ISERROR(SEARCH("fai",F1)))</formula>
    </cfRule>
    <cfRule type="containsText" dxfId="1" priority="3" operator="containsText" text="canc">
      <formula>NOT(ISERROR(SEARCH("canc",F1)))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0156-1856-4371-A3AC-E1B84C77BCC4}">
  <dimension ref="A3:B8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10.33203125" bestFit="1" customWidth="1"/>
  </cols>
  <sheetData>
    <row r="3" spans="1:2" x14ac:dyDescent="0.3">
      <c r="A3" s="6" t="s">
        <v>8324</v>
      </c>
      <c r="B3" t="s">
        <v>8327</v>
      </c>
    </row>
    <row r="4" spans="1:2" x14ac:dyDescent="0.3">
      <c r="A4" s="7" t="s">
        <v>8220</v>
      </c>
      <c r="B4" s="9">
        <v>349</v>
      </c>
    </row>
    <row r="5" spans="1:2" x14ac:dyDescent="0.3">
      <c r="A5" s="7" t="s">
        <v>8221</v>
      </c>
      <c r="B5" s="9">
        <v>1530</v>
      </c>
    </row>
    <row r="6" spans="1:2" x14ac:dyDescent="0.3">
      <c r="A6" s="7" t="s">
        <v>8222</v>
      </c>
      <c r="B6" s="9">
        <v>50</v>
      </c>
    </row>
    <row r="7" spans="1:2" x14ac:dyDescent="0.3">
      <c r="A7" s="7" t="s">
        <v>8219</v>
      </c>
      <c r="B7" s="9">
        <v>2185</v>
      </c>
    </row>
    <row r="8" spans="1:2" x14ac:dyDescent="0.3">
      <c r="A8" s="7" t="s">
        <v>8325</v>
      </c>
      <c r="B8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5E3F9-58E4-45F2-A4F6-455F86D18BEF}">
  <dimension ref="A1:F14"/>
  <sheetViews>
    <sheetView workbookViewId="0">
      <selection activeCell="AA21" sqref="AA21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1" width="4" bestFit="1" customWidth="1"/>
    <col min="82" max="350" width="5" bestFit="1" customWidth="1"/>
    <col min="351" max="351" width="13.21875" bestFit="1" customWidth="1"/>
    <col min="352" max="352" width="7.6640625" bestFit="1" customWidth="1"/>
    <col min="353" max="811" width="4" bestFit="1" customWidth="1"/>
    <col min="812" max="1881" width="5" bestFit="1" customWidth="1"/>
    <col min="1882" max="1882" width="10.33203125" bestFit="1" customWidth="1"/>
    <col min="1883" max="1883" width="5.88671875" bestFit="1" customWidth="1"/>
    <col min="1884" max="1932" width="5" bestFit="1" customWidth="1"/>
    <col min="1933" max="1933" width="8.5546875" bestFit="1" customWidth="1"/>
    <col min="1934" max="1934" width="11.4414062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4.21875" bestFit="1" customWidth="1"/>
    <col min="4120" max="4120" width="9" bestFit="1" customWidth="1"/>
    <col min="4121" max="4121" width="11.6640625" bestFit="1" customWidth="1"/>
    <col min="4122" max="4122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8327</v>
      </c>
      <c r="B3" s="6" t="s">
        <v>8326</v>
      </c>
    </row>
    <row r="4" spans="1:6" x14ac:dyDescent="0.3">
      <c r="A4" s="6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3">
      <c r="A5" s="7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7" t="s">
        <v>8344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7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7" t="s">
        <v>8340</v>
      </c>
      <c r="B8" s="9">
        <v>24</v>
      </c>
      <c r="C8" s="9"/>
      <c r="D8" s="9"/>
      <c r="E8" s="9"/>
      <c r="F8" s="9">
        <v>24</v>
      </c>
    </row>
    <row r="9" spans="1:6" x14ac:dyDescent="0.3">
      <c r="A9" s="7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7" t="s">
        <v>8346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7" t="s">
        <v>8333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7" t="s">
        <v>8330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7" t="s">
        <v>8328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7" t="s">
        <v>8325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7925-F7DD-4CAB-BE9A-A2DCEB6B9A6E}">
  <dimension ref="A1:F26"/>
  <sheetViews>
    <sheetView workbookViewId="0">
      <selection activeCell="I24" sqref="I24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8264</v>
      </c>
      <c r="B1" t="s">
        <v>8323</v>
      </c>
    </row>
    <row r="3" spans="1:6" x14ac:dyDescent="0.3">
      <c r="A3" s="6" t="s">
        <v>8327</v>
      </c>
      <c r="B3" s="6" t="s">
        <v>8326</v>
      </c>
    </row>
    <row r="4" spans="1:6" x14ac:dyDescent="0.3">
      <c r="A4" s="6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3">
      <c r="A5" s="7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3">
      <c r="A6" s="7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3">
      <c r="A7" s="7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3">
      <c r="A8" s="7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3">
      <c r="A9" s="7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3">
      <c r="A10" s="7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3">
      <c r="A11" s="7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3">
      <c r="A12" s="7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3">
      <c r="A13" s="7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3">
      <c r="A14" s="7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3">
      <c r="A15" s="7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3">
      <c r="A16" s="7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3">
      <c r="A17" s="7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3">
      <c r="A18" s="7" t="s">
        <v>8243</v>
      </c>
      <c r="B18" s="9"/>
      <c r="C18" s="9"/>
      <c r="D18" s="9"/>
      <c r="E18" s="9">
        <v>2</v>
      </c>
      <c r="F18" s="9">
        <v>2</v>
      </c>
    </row>
    <row r="19" spans="1:6" x14ac:dyDescent="0.3">
      <c r="A19" s="7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3">
      <c r="A20" s="7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3">
      <c r="A21" s="7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3">
      <c r="A22" s="7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3">
      <c r="A23" s="7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3">
      <c r="A24" s="7" t="s">
        <v>8244</v>
      </c>
      <c r="B24" s="9"/>
      <c r="C24" s="9"/>
      <c r="D24" s="9"/>
      <c r="E24" s="9">
        <v>1</v>
      </c>
      <c r="F24" s="9">
        <v>1</v>
      </c>
    </row>
    <row r="25" spans="1:6" x14ac:dyDescent="0.3">
      <c r="A25" s="7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3">
      <c r="A26" s="7" t="s">
        <v>8325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29F3-40C9-43D0-9136-CDB21E9B23B2}">
  <dimension ref="A1:F47"/>
  <sheetViews>
    <sheetView workbookViewId="0">
      <selection activeCell="I27" sqref="I27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8264</v>
      </c>
      <c r="B2" t="s">
        <v>8323</v>
      </c>
    </row>
    <row r="4" spans="1:6" x14ac:dyDescent="0.3">
      <c r="A4" s="6" t="s">
        <v>8327</v>
      </c>
      <c r="B4" s="6" t="s">
        <v>8326</v>
      </c>
    </row>
    <row r="5" spans="1:6" x14ac:dyDescent="0.3">
      <c r="A5" s="6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3">
      <c r="A6" s="7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7" t="s">
        <v>8350</v>
      </c>
      <c r="B7" s="9">
        <v>20</v>
      </c>
      <c r="C7" s="9"/>
      <c r="D7" s="9"/>
      <c r="E7" s="9"/>
      <c r="F7" s="9">
        <v>20</v>
      </c>
    </row>
    <row r="8" spans="1:6" x14ac:dyDescent="0.3">
      <c r="A8" s="7" t="s">
        <v>8341</v>
      </c>
      <c r="B8" s="9">
        <v>24</v>
      </c>
      <c r="C8" s="9"/>
      <c r="D8" s="9"/>
      <c r="E8" s="9"/>
      <c r="F8" s="9">
        <v>24</v>
      </c>
    </row>
    <row r="9" spans="1:6" x14ac:dyDescent="0.3">
      <c r="A9" s="7" t="s">
        <v>8362</v>
      </c>
      <c r="B9" s="9"/>
      <c r="C9" s="9">
        <v>40</v>
      </c>
      <c r="D9" s="9"/>
      <c r="E9" s="9"/>
      <c r="F9" s="9">
        <v>40</v>
      </c>
    </row>
    <row r="10" spans="1:6" x14ac:dyDescent="0.3">
      <c r="A10" s="7" t="s">
        <v>8358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7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7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7" t="s">
        <v>8339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7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7" t="s">
        <v>8335</v>
      </c>
      <c r="B15" s="9"/>
      <c r="C15" s="9">
        <v>40</v>
      </c>
      <c r="D15" s="9"/>
      <c r="E15" s="9"/>
      <c r="F15" s="9">
        <v>40</v>
      </c>
    </row>
    <row r="16" spans="1:6" x14ac:dyDescent="0.3">
      <c r="A16" s="7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7" t="s">
        <v>8353</v>
      </c>
      <c r="B17" s="9"/>
      <c r="C17" s="9">
        <v>20</v>
      </c>
      <c r="D17" s="9"/>
      <c r="E17" s="9"/>
      <c r="F17" s="9">
        <v>20</v>
      </c>
    </row>
    <row r="18" spans="1:6" x14ac:dyDescent="0.3">
      <c r="A18" s="7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7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7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7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7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7" t="s">
        <v>8343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7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7" t="s">
        <v>8320</v>
      </c>
      <c r="B25" s="9"/>
      <c r="C25" s="9">
        <v>20</v>
      </c>
      <c r="D25" s="9"/>
      <c r="E25" s="9"/>
      <c r="F25" s="9">
        <v>20</v>
      </c>
    </row>
    <row r="26" spans="1:6" x14ac:dyDescent="0.3">
      <c r="A26" s="7" t="s">
        <v>8334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7" t="s">
        <v>8322</v>
      </c>
      <c r="B27" s="9"/>
      <c r="C27" s="9">
        <v>20</v>
      </c>
      <c r="D27" s="9"/>
      <c r="E27" s="9"/>
      <c r="F27" s="9">
        <v>20</v>
      </c>
    </row>
    <row r="28" spans="1:6" x14ac:dyDescent="0.3">
      <c r="A28" s="7" t="s">
        <v>8318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7" t="s">
        <v>8321</v>
      </c>
      <c r="B29" s="9"/>
      <c r="C29" s="9">
        <v>20</v>
      </c>
      <c r="D29" s="9"/>
      <c r="E29" s="9"/>
      <c r="F29" s="9">
        <v>20</v>
      </c>
    </row>
    <row r="30" spans="1:6" x14ac:dyDescent="0.3">
      <c r="A30" s="7" t="s">
        <v>8329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7" t="s">
        <v>8351</v>
      </c>
      <c r="B31" s="9"/>
      <c r="C31" s="9"/>
      <c r="D31" s="9"/>
      <c r="E31" s="9">
        <v>40</v>
      </c>
      <c r="F31" s="9">
        <v>40</v>
      </c>
    </row>
    <row r="32" spans="1:6" x14ac:dyDescent="0.3">
      <c r="A32" s="7" t="s">
        <v>8349</v>
      </c>
      <c r="B32" s="9"/>
      <c r="C32" s="9"/>
      <c r="D32" s="9"/>
      <c r="E32" s="9">
        <v>20</v>
      </c>
      <c r="F32" s="9">
        <v>20</v>
      </c>
    </row>
    <row r="33" spans="1:6" x14ac:dyDescent="0.3">
      <c r="A33" s="7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7" t="s">
        <v>8317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7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">
      <c r="A36" s="7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">
      <c r="A37" s="7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7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7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7" t="s">
        <v>8355</v>
      </c>
      <c r="B40" s="9"/>
      <c r="C40" s="9"/>
      <c r="D40" s="9"/>
      <c r="E40" s="9">
        <v>80</v>
      </c>
      <c r="F40" s="9">
        <v>80</v>
      </c>
    </row>
    <row r="41" spans="1:6" x14ac:dyDescent="0.3">
      <c r="A41" s="7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7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7" t="s">
        <v>8342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7" t="s">
        <v>8332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7" t="s">
        <v>8331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7" t="s">
        <v>8347</v>
      </c>
      <c r="B46" s="9">
        <v>20</v>
      </c>
      <c r="C46" s="9"/>
      <c r="D46" s="9"/>
      <c r="E46" s="9"/>
      <c r="F46" s="9">
        <v>20</v>
      </c>
    </row>
    <row r="47" spans="1:6" x14ac:dyDescent="0.3">
      <c r="A47" s="7" t="s">
        <v>8325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FF22-B18F-41B2-91FC-CEEA670346D8}">
  <dimension ref="A3:F57"/>
  <sheetViews>
    <sheetView workbookViewId="0">
      <selection activeCell="A12" sqref="A12"/>
    </sheetView>
  </sheetViews>
  <sheetFormatPr defaultRowHeight="14.4" x14ac:dyDescent="0.3"/>
  <cols>
    <col min="1" max="1" width="29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6" t="s">
        <v>8327</v>
      </c>
      <c r="B3" s="6" t="s">
        <v>8326</v>
      </c>
    </row>
    <row r="4" spans="1:6" x14ac:dyDescent="0.3">
      <c r="A4" s="6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3">
      <c r="A5" s="7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3">
      <c r="A6" s="8" t="s">
        <v>8298</v>
      </c>
      <c r="B6" s="9"/>
      <c r="C6" s="9"/>
      <c r="D6" s="9">
        <v>1</v>
      </c>
      <c r="E6" s="9"/>
      <c r="F6" s="9">
        <v>1</v>
      </c>
    </row>
    <row r="7" spans="1:6" x14ac:dyDescent="0.3">
      <c r="A7" s="8" t="s">
        <v>8292</v>
      </c>
      <c r="B7" s="9"/>
      <c r="C7" s="9"/>
      <c r="D7" s="9"/>
      <c r="E7" s="9">
        <v>1</v>
      </c>
      <c r="F7" s="9">
        <v>1</v>
      </c>
    </row>
    <row r="8" spans="1:6" x14ac:dyDescent="0.3">
      <c r="A8" s="8" t="s">
        <v>8285</v>
      </c>
      <c r="B8" s="9"/>
      <c r="C8" s="9"/>
      <c r="D8" s="9"/>
      <c r="E8" s="9">
        <v>1</v>
      </c>
      <c r="F8" s="9">
        <v>1</v>
      </c>
    </row>
    <row r="9" spans="1:6" x14ac:dyDescent="0.3">
      <c r="A9" s="8" t="s">
        <v>8295</v>
      </c>
      <c r="B9" s="9"/>
      <c r="C9" s="9"/>
      <c r="D9" s="9"/>
      <c r="E9" s="9">
        <v>1</v>
      </c>
      <c r="F9" s="9">
        <v>1</v>
      </c>
    </row>
    <row r="10" spans="1:6" x14ac:dyDescent="0.3">
      <c r="A10" s="8" t="s">
        <v>8273</v>
      </c>
      <c r="B10" s="9"/>
      <c r="C10" s="9">
        <v>1</v>
      </c>
      <c r="D10" s="9"/>
      <c r="E10" s="9"/>
      <c r="F10" s="9">
        <v>1</v>
      </c>
    </row>
    <row r="11" spans="1:6" x14ac:dyDescent="0.3">
      <c r="A11" s="8" t="s">
        <v>8271</v>
      </c>
      <c r="B11" s="9"/>
      <c r="C11" s="9">
        <v>1</v>
      </c>
      <c r="D11" s="9"/>
      <c r="E11" s="9"/>
      <c r="F11" s="9">
        <v>1</v>
      </c>
    </row>
    <row r="12" spans="1:6" x14ac:dyDescent="0.3">
      <c r="A12" s="7" t="s">
        <v>8226</v>
      </c>
      <c r="B12" s="9">
        <v>14</v>
      </c>
      <c r="C12" s="9">
        <v>41</v>
      </c>
      <c r="D12" s="9"/>
      <c r="E12" s="9">
        <v>19</v>
      </c>
      <c r="F12" s="9">
        <v>74</v>
      </c>
    </row>
    <row r="13" spans="1:6" x14ac:dyDescent="0.3">
      <c r="A13" s="8" t="s">
        <v>8270</v>
      </c>
      <c r="B13" s="9"/>
      <c r="C13" s="9">
        <v>1</v>
      </c>
      <c r="D13" s="9"/>
      <c r="E13" s="9"/>
      <c r="F13" s="9">
        <v>1</v>
      </c>
    </row>
    <row r="14" spans="1:6" x14ac:dyDescent="0.3">
      <c r="A14" s="8" t="s">
        <v>8269</v>
      </c>
      <c r="B14" s="9"/>
      <c r="C14" s="9"/>
      <c r="D14" s="9"/>
      <c r="E14" s="9">
        <v>1</v>
      </c>
      <c r="F14" s="9">
        <v>1</v>
      </c>
    </row>
    <row r="15" spans="1:6" x14ac:dyDescent="0.3">
      <c r="A15" s="8" t="s">
        <v>8268</v>
      </c>
      <c r="B15" s="9"/>
      <c r="C15" s="9">
        <v>5</v>
      </c>
      <c r="D15" s="9"/>
      <c r="E15" s="9"/>
      <c r="F15" s="9">
        <v>5</v>
      </c>
    </row>
    <row r="16" spans="1:6" x14ac:dyDescent="0.3">
      <c r="A16" s="8" t="s">
        <v>8267</v>
      </c>
      <c r="B16" s="9">
        <v>2</v>
      </c>
      <c r="C16" s="9"/>
      <c r="D16" s="9"/>
      <c r="E16" s="9"/>
      <c r="F16" s="9">
        <v>2</v>
      </c>
    </row>
    <row r="17" spans="1:6" x14ac:dyDescent="0.3">
      <c r="A17" s="8" t="s">
        <v>8266</v>
      </c>
      <c r="B17" s="9"/>
      <c r="C17" s="9"/>
      <c r="D17" s="9"/>
      <c r="E17" s="9">
        <v>1</v>
      </c>
      <c r="F17" s="9">
        <v>1</v>
      </c>
    </row>
    <row r="18" spans="1:6" x14ac:dyDescent="0.3">
      <c r="A18" s="8" t="s">
        <v>8265</v>
      </c>
      <c r="B18" s="9"/>
      <c r="C18" s="9"/>
      <c r="D18" s="9"/>
      <c r="E18" s="9">
        <v>2</v>
      </c>
      <c r="F18" s="9">
        <v>2</v>
      </c>
    </row>
    <row r="19" spans="1:6" x14ac:dyDescent="0.3">
      <c r="A19" s="8" t="s">
        <v>8284</v>
      </c>
      <c r="B19" s="9">
        <v>1</v>
      </c>
      <c r="C19" s="9">
        <v>3</v>
      </c>
      <c r="D19" s="9"/>
      <c r="E19" s="9"/>
      <c r="F19" s="9">
        <v>4</v>
      </c>
    </row>
    <row r="20" spans="1:6" x14ac:dyDescent="0.3">
      <c r="A20" s="8" t="s">
        <v>8283</v>
      </c>
      <c r="B20" s="9"/>
      <c r="C20" s="9">
        <v>4</v>
      </c>
      <c r="D20" s="9"/>
      <c r="E20" s="9"/>
      <c r="F20" s="9">
        <v>4</v>
      </c>
    </row>
    <row r="21" spans="1:6" x14ac:dyDescent="0.3">
      <c r="A21" s="8" t="s">
        <v>8297</v>
      </c>
      <c r="B21" s="9"/>
      <c r="C21" s="9"/>
      <c r="D21" s="9"/>
      <c r="E21" s="9">
        <v>2</v>
      </c>
      <c r="F21" s="9">
        <v>2</v>
      </c>
    </row>
    <row r="22" spans="1:6" x14ac:dyDescent="0.3">
      <c r="A22" s="8" t="s">
        <v>8282</v>
      </c>
      <c r="B22" s="9"/>
      <c r="C22" s="9">
        <v>3</v>
      </c>
      <c r="D22" s="9"/>
      <c r="E22" s="9"/>
      <c r="F22" s="9">
        <v>3</v>
      </c>
    </row>
    <row r="23" spans="1:6" x14ac:dyDescent="0.3">
      <c r="A23" s="8" t="s">
        <v>8300</v>
      </c>
      <c r="B23" s="9"/>
      <c r="C23" s="9"/>
      <c r="D23" s="9"/>
      <c r="E23" s="9">
        <v>1</v>
      </c>
      <c r="F23" s="9">
        <v>1</v>
      </c>
    </row>
    <row r="24" spans="1:6" x14ac:dyDescent="0.3">
      <c r="A24" s="8" t="s">
        <v>8289</v>
      </c>
      <c r="B24" s="9"/>
      <c r="C24" s="9">
        <v>1</v>
      </c>
      <c r="D24" s="9"/>
      <c r="E24" s="9"/>
      <c r="F24" s="9">
        <v>1</v>
      </c>
    </row>
    <row r="25" spans="1:6" x14ac:dyDescent="0.3">
      <c r="A25" s="8" t="s">
        <v>8285</v>
      </c>
      <c r="B25" s="9"/>
      <c r="C25" s="9">
        <v>2</v>
      </c>
      <c r="D25" s="9"/>
      <c r="E25" s="9">
        <v>2</v>
      </c>
      <c r="F25" s="9">
        <v>4</v>
      </c>
    </row>
    <row r="26" spans="1:6" x14ac:dyDescent="0.3">
      <c r="A26" s="8" t="s">
        <v>8304</v>
      </c>
      <c r="B26" s="9"/>
      <c r="C26" s="9">
        <v>2</v>
      </c>
      <c r="D26" s="9"/>
      <c r="E26" s="9"/>
      <c r="F26" s="9">
        <v>2</v>
      </c>
    </row>
    <row r="27" spans="1:6" x14ac:dyDescent="0.3">
      <c r="A27" s="8" t="s">
        <v>8275</v>
      </c>
      <c r="B27" s="9"/>
      <c r="C27" s="9">
        <v>1</v>
      </c>
      <c r="D27" s="9"/>
      <c r="E27" s="9"/>
      <c r="F27" s="9">
        <v>1</v>
      </c>
    </row>
    <row r="28" spans="1:6" x14ac:dyDescent="0.3">
      <c r="A28" s="8" t="s">
        <v>8274</v>
      </c>
      <c r="B28" s="9"/>
      <c r="C28" s="9"/>
      <c r="D28" s="9"/>
      <c r="E28" s="9">
        <v>1</v>
      </c>
      <c r="F28" s="9">
        <v>1</v>
      </c>
    </row>
    <row r="29" spans="1:6" x14ac:dyDescent="0.3">
      <c r="A29" s="8" t="s">
        <v>8287</v>
      </c>
      <c r="B29" s="9"/>
      <c r="C29" s="9">
        <v>2</v>
      </c>
      <c r="D29" s="9"/>
      <c r="E29" s="9"/>
      <c r="F29" s="9">
        <v>2</v>
      </c>
    </row>
    <row r="30" spans="1:6" x14ac:dyDescent="0.3">
      <c r="A30" s="8" t="s">
        <v>8295</v>
      </c>
      <c r="B30" s="9"/>
      <c r="C30" s="9"/>
      <c r="D30" s="9"/>
      <c r="E30" s="9">
        <v>1</v>
      </c>
      <c r="F30" s="9">
        <v>1</v>
      </c>
    </row>
    <row r="31" spans="1:6" x14ac:dyDescent="0.3">
      <c r="A31" s="8" t="s">
        <v>8302</v>
      </c>
      <c r="B31" s="9"/>
      <c r="C31" s="9">
        <v>1</v>
      </c>
      <c r="D31" s="9"/>
      <c r="E31" s="9"/>
      <c r="F31" s="9">
        <v>1</v>
      </c>
    </row>
    <row r="32" spans="1:6" x14ac:dyDescent="0.3">
      <c r="A32" s="8" t="s">
        <v>8301</v>
      </c>
      <c r="B32" s="9">
        <v>2</v>
      </c>
      <c r="C32" s="9"/>
      <c r="D32" s="9"/>
      <c r="E32" s="9">
        <v>2</v>
      </c>
      <c r="F32" s="9">
        <v>4</v>
      </c>
    </row>
    <row r="33" spans="1:6" x14ac:dyDescent="0.3">
      <c r="A33" s="8" t="s">
        <v>8273</v>
      </c>
      <c r="B33" s="9">
        <v>1</v>
      </c>
      <c r="C33" s="9">
        <v>1</v>
      </c>
      <c r="D33" s="9"/>
      <c r="E33" s="9"/>
      <c r="F33" s="9">
        <v>2</v>
      </c>
    </row>
    <row r="34" spans="1:6" x14ac:dyDescent="0.3">
      <c r="A34" s="8" t="s">
        <v>8272</v>
      </c>
      <c r="B34" s="9">
        <v>6</v>
      </c>
      <c r="C34" s="9">
        <v>2</v>
      </c>
      <c r="D34" s="9"/>
      <c r="E34" s="9"/>
      <c r="F34" s="9">
        <v>8</v>
      </c>
    </row>
    <row r="35" spans="1:6" x14ac:dyDescent="0.3">
      <c r="A35" s="8" t="s">
        <v>8305</v>
      </c>
      <c r="B35" s="9">
        <v>2</v>
      </c>
      <c r="C35" s="9">
        <v>1</v>
      </c>
      <c r="D35" s="9"/>
      <c r="E35" s="9">
        <v>1</v>
      </c>
      <c r="F35" s="9">
        <v>4</v>
      </c>
    </row>
    <row r="36" spans="1:6" x14ac:dyDescent="0.3">
      <c r="A36" s="8" t="s">
        <v>8271</v>
      </c>
      <c r="B36" s="9"/>
      <c r="C36" s="9">
        <v>10</v>
      </c>
      <c r="D36" s="9"/>
      <c r="E36" s="9">
        <v>5</v>
      </c>
      <c r="F36" s="9">
        <v>15</v>
      </c>
    </row>
    <row r="37" spans="1:6" x14ac:dyDescent="0.3">
      <c r="A37" s="8" t="s">
        <v>8303</v>
      </c>
      <c r="B37" s="9"/>
      <c r="C37" s="9">
        <v>2</v>
      </c>
      <c r="D37" s="9"/>
      <c r="E37" s="9"/>
      <c r="F37" s="9">
        <v>2</v>
      </c>
    </row>
    <row r="38" spans="1:6" x14ac:dyDescent="0.3">
      <c r="A38" s="7" t="s">
        <v>8242</v>
      </c>
      <c r="B38" s="9"/>
      <c r="C38" s="9">
        <v>1</v>
      </c>
      <c r="D38" s="9"/>
      <c r="E38" s="9">
        <v>1</v>
      </c>
      <c r="F38" s="9">
        <v>2</v>
      </c>
    </row>
    <row r="39" spans="1:6" x14ac:dyDescent="0.3">
      <c r="A39" s="7" t="s">
        <v>8229</v>
      </c>
      <c r="B39" s="9">
        <v>17</v>
      </c>
      <c r="C39" s="9">
        <v>64</v>
      </c>
      <c r="D39" s="9">
        <v>1</v>
      </c>
      <c r="E39" s="9">
        <v>64</v>
      </c>
      <c r="F39" s="9">
        <v>146</v>
      </c>
    </row>
    <row r="40" spans="1:6" x14ac:dyDescent="0.3">
      <c r="A40" s="7" t="s">
        <v>8240</v>
      </c>
      <c r="B40" s="9">
        <v>3</v>
      </c>
      <c r="C40" s="9">
        <v>2</v>
      </c>
      <c r="D40" s="9"/>
      <c r="E40" s="9">
        <v>1</v>
      </c>
      <c r="F40" s="9">
        <v>6</v>
      </c>
    </row>
    <row r="41" spans="1:6" x14ac:dyDescent="0.3">
      <c r="A41" s="7" t="s">
        <v>8236</v>
      </c>
      <c r="B41" s="9">
        <v>3</v>
      </c>
      <c r="C41" s="9">
        <v>27</v>
      </c>
      <c r="D41" s="9"/>
      <c r="E41" s="9">
        <v>23</v>
      </c>
      <c r="F41" s="9">
        <v>53</v>
      </c>
    </row>
    <row r="42" spans="1:6" x14ac:dyDescent="0.3">
      <c r="A42" s="7" t="s">
        <v>8232</v>
      </c>
      <c r="B42" s="9">
        <v>4</v>
      </c>
      <c r="C42" s="9">
        <v>6</v>
      </c>
      <c r="D42" s="9"/>
      <c r="E42" s="9">
        <v>4</v>
      </c>
      <c r="F42" s="9">
        <v>14</v>
      </c>
    </row>
    <row r="43" spans="1:6" x14ac:dyDescent="0.3">
      <c r="A43" s="7" t="s">
        <v>8227</v>
      </c>
      <c r="B43" s="9">
        <v>1</v>
      </c>
      <c r="C43" s="9">
        <v>9</v>
      </c>
      <c r="D43" s="9"/>
      <c r="E43" s="9">
        <v>11</v>
      </c>
      <c r="F43" s="9">
        <v>21</v>
      </c>
    </row>
    <row r="44" spans="1:6" x14ac:dyDescent="0.3">
      <c r="A44" s="7" t="s">
        <v>8230</v>
      </c>
      <c r="B44" s="9">
        <v>5</v>
      </c>
      <c r="C44" s="9">
        <v>10</v>
      </c>
      <c r="D44" s="9">
        <v>2</v>
      </c>
      <c r="E44" s="9">
        <v>10</v>
      </c>
      <c r="F44" s="9">
        <v>27</v>
      </c>
    </row>
    <row r="45" spans="1:6" x14ac:dyDescent="0.3">
      <c r="A45" s="7" t="s">
        <v>8225</v>
      </c>
      <c r="B45" s="9">
        <v>25</v>
      </c>
      <c r="C45" s="9">
        <v>205</v>
      </c>
      <c r="D45" s="9">
        <v>8</v>
      </c>
      <c r="E45" s="9">
        <v>366</v>
      </c>
      <c r="F45" s="9">
        <v>604</v>
      </c>
    </row>
    <row r="46" spans="1:6" x14ac:dyDescent="0.3">
      <c r="A46" s="7" t="s">
        <v>8231</v>
      </c>
      <c r="B46" s="9">
        <v>1</v>
      </c>
      <c r="C46" s="9">
        <v>2</v>
      </c>
      <c r="D46" s="9"/>
      <c r="E46" s="9"/>
      <c r="F46" s="9">
        <v>3</v>
      </c>
    </row>
    <row r="47" spans="1:6" x14ac:dyDescent="0.3">
      <c r="A47" s="7" t="s">
        <v>8241</v>
      </c>
      <c r="B47" s="9">
        <v>2</v>
      </c>
      <c r="C47" s="9">
        <v>4</v>
      </c>
      <c r="D47" s="9">
        <v>1</v>
      </c>
      <c r="E47" s="9">
        <v>8</v>
      </c>
      <c r="F47" s="9">
        <v>15</v>
      </c>
    </row>
    <row r="48" spans="1:6" x14ac:dyDescent="0.3">
      <c r="A48" s="7" t="s">
        <v>8237</v>
      </c>
      <c r="B48" s="9">
        <v>3</v>
      </c>
      <c r="C48" s="9">
        <v>19</v>
      </c>
      <c r="D48" s="9"/>
      <c r="E48" s="9">
        <v>7</v>
      </c>
      <c r="F48" s="9">
        <v>29</v>
      </c>
    </row>
    <row r="49" spans="1:6" x14ac:dyDescent="0.3">
      <c r="A49" s="7" t="s">
        <v>8243</v>
      </c>
      <c r="B49" s="9"/>
      <c r="C49" s="9"/>
      <c r="D49" s="9"/>
      <c r="E49" s="9">
        <v>2</v>
      </c>
      <c r="F49" s="9">
        <v>2</v>
      </c>
    </row>
    <row r="50" spans="1:6" x14ac:dyDescent="0.3">
      <c r="A50" s="7" t="s">
        <v>8238</v>
      </c>
      <c r="B50" s="9">
        <v>1</v>
      </c>
      <c r="C50" s="9">
        <v>8</v>
      </c>
      <c r="D50" s="9">
        <v>3</v>
      </c>
      <c r="E50" s="9"/>
      <c r="F50" s="9">
        <v>12</v>
      </c>
    </row>
    <row r="51" spans="1:6" x14ac:dyDescent="0.3">
      <c r="A51" s="7" t="s">
        <v>8233</v>
      </c>
      <c r="B51" s="9">
        <v>4</v>
      </c>
      <c r="C51" s="9">
        <v>14</v>
      </c>
      <c r="D51" s="9">
        <v>1</v>
      </c>
      <c r="E51" s="9">
        <v>2</v>
      </c>
      <c r="F51" s="9">
        <v>21</v>
      </c>
    </row>
    <row r="52" spans="1:6" x14ac:dyDescent="0.3">
      <c r="A52" s="7" t="s">
        <v>8234</v>
      </c>
      <c r="B52" s="9"/>
      <c r="C52" s="9">
        <v>5</v>
      </c>
      <c r="D52" s="9"/>
      <c r="E52" s="9">
        <v>2</v>
      </c>
      <c r="F52" s="9">
        <v>7</v>
      </c>
    </row>
    <row r="53" spans="1:6" x14ac:dyDescent="0.3">
      <c r="A53" s="7" t="s">
        <v>8228</v>
      </c>
      <c r="B53" s="9">
        <v>4</v>
      </c>
      <c r="C53" s="9">
        <v>5</v>
      </c>
      <c r="D53" s="9"/>
      <c r="E53" s="9">
        <v>3</v>
      </c>
      <c r="F53" s="9">
        <v>12</v>
      </c>
    </row>
    <row r="54" spans="1:6" x14ac:dyDescent="0.3">
      <c r="A54" s="7" t="s">
        <v>8235</v>
      </c>
      <c r="B54" s="9">
        <v>5</v>
      </c>
      <c r="C54" s="9">
        <v>9</v>
      </c>
      <c r="D54" s="9"/>
      <c r="E54" s="9">
        <v>7</v>
      </c>
      <c r="F54" s="9">
        <v>21</v>
      </c>
    </row>
    <row r="55" spans="1:6" x14ac:dyDescent="0.3">
      <c r="A55" s="7" t="s">
        <v>8244</v>
      </c>
      <c r="B55" s="9"/>
      <c r="C55" s="9"/>
      <c r="D55" s="9"/>
      <c r="E55" s="9">
        <v>1</v>
      </c>
      <c r="F55" s="9">
        <v>1</v>
      </c>
    </row>
    <row r="56" spans="1:6" x14ac:dyDescent="0.3">
      <c r="A56" s="7" t="s">
        <v>8224</v>
      </c>
      <c r="B56" s="9">
        <v>257</v>
      </c>
      <c r="C56" s="9">
        <v>1097</v>
      </c>
      <c r="D56" s="9">
        <v>33</v>
      </c>
      <c r="E56" s="9">
        <v>1651</v>
      </c>
      <c r="F56" s="9">
        <v>3038</v>
      </c>
    </row>
    <row r="57" spans="1:6" x14ac:dyDescent="0.3">
      <c r="A57" s="7" t="s">
        <v>8325</v>
      </c>
      <c r="B57" s="9">
        <v>349</v>
      </c>
      <c r="C57" s="9">
        <v>1530</v>
      </c>
      <c r="D57" s="9">
        <v>50</v>
      </c>
      <c r="E57" s="9">
        <v>2185</v>
      </c>
      <c r="F5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354E0-67D5-475F-AE53-E506ED240BD7}">
  <dimension ref="A1:E18"/>
  <sheetViews>
    <sheetView workbookViewId="0">
      <selection activeCell="E27" sqref="E27"/>
    </sheetView>
  </sheetViews>
  <sheetFormatPr defaultRowHeight="14.4" x14ac:dyDescent="0.3"/>
  <cols>
    <col min="1" max="1" width="23.44140625" bestFit="1" customWidth="1"/>
    <col min="2" max="2" width="16.1093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8264</v>
      </c>
      <c r="B1" t="s">
        <v>8323</v>
      </c>
    </row>
    <row r="2" spans="1:5" x14ac:dyDescent="0.3">
      <c r="A2" s="6" t="s">
        <v>8379</v>
      </c>
      <c r="B2" t="s">
        <v>8380</v>
      </c>
    </row>
    <row r="4" spans="1:5" x14ac:dyDescent="0.3">
      <c r="A4" s="6" t="s">
        <v>8327</v>
      </c>
      <c r="B4" s="6" t="s">
        <v>8326</v>
      </c>
    </row>
    <row r="5" spans="1:5" x14ac:dyDescent="0.3">
      <c r="A5" s="6" t="s">
        <v>8324</v>
      </c>
      <c r="B5" t="s">
        <v>8220</v>
      </c>
      <c r="C5" t="s">
        <v>8221</v>
      </c>
      <c r="D5" t="s">
        <v>8219</v>
      </c>
      <c r="E5" t="s">
        <v>8325</v>
      </c>
    </row>
    <row r="6" spans="1:5" x14ac:dyDescent="0.3">
      <c r="A6" s="7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7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7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7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7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7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7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7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7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7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7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7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7" t="s">
        <v>8325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075E-537B-4FBA-88C4-6E82FC32CA14}">
  <dimension ref="A1:H14"/>
  <sheetViews>
    <sheetView tabSelected="1" workbookViewId="0">
      <selection activeCell="J6" sqref="J6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5546875" bestFit="1" customWidth="1"/>
    <col min="4" max="4" width="15.5546875" bestFit="1" customWidth="1"/>
    <col min="5" max="5" width="12.21875" bestFit="1" customWidth="1"/>
    <col min="6" max="6" width="10.109375" bestFit="1" customWidth="1"/>
    <col min="7" max="7" width="11.21875" customWidth="1"/>
    <col min="8" max="8" width="10.5546875" customWidth="1"/>
  </cols>
  <sheetData>
    <row r="1" spans="1:8" ht="43.2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3" t="s">
        <v>8386</v>
      </c>
      <c r="G1" s="3" t="s">
        <v>8387</v>
      </c>
      <c r="H1" s="3" t="s">
        <v>8388</v>
      </c>
    </row>
    <row r="2" spans="1:8" x14ac:dyDescent="0.3">
      <c r="A2" t="s">
        <v>8389</v>
      </c>
      <c r="B2">
        <f>COUNTIFS(main!F:F,"successful",main!D:D, "&lt;1000")</f>
        <v>322</v>
      </c>
      <c r="C2">
        <f>COUNTIFS(main!F:F,"failed",main!D:D, "&lt;1000")</f>
        <v>113</v>
      </c>
      <c r="D2">
        <f>COUNTIFS(main!F:F,"canceled",main!D:D, "&lt;1000")</f>
        <v>18</v>
      </c>
      <c r="E2">
        <f>SUM(B2:D2)</f>
        <v>453</v>
      </c>
      <c r="F2" s="11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8390</v>
      </c>
      <c r="B3">
        <f>COUNTIFS(main!F:F,"successful",main!D:D,"&gt;=1000",main!D:D,"&lt;=4999" )</f>
        <v>932</v>
      </c>
      <c r="C3">
        <f>COUNTIFS(main!F:F,"failed",main!D:D, "&gt;=1000",main!D:D,"&lt;=4999")</f>
        <v>420</v>
      </c>
      <c r="D3">
        <f>COUNTIFS(main!F:F,"canceled",main!D:D, "&gt;=1000",main!D:D, "&lt;=4999")</f>
        <v>60</v>
      </c>
      <c r="E3">
        <f t="shared" ref="E3:E13" si="0">SUM(B3:D3)</f>
        <v>1412</v>
      </c>
      <c r="F3" s="11">
        <f t="shared" ref="F3:F12" si="1">B3/E3</f>
        <v>0.66005665722379603</v>
      </c>
      <c r="G3" s="12">
        <f t="shared" ref="G3:G12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8391</v>
      </c>
      <c r="B4">
        <f>COUNTIFS(main!F:F,"successful",main!D:D,"&gt;=5000",main!D:D,"&lt;=9999" )</f>
        <v>381</v>
      </c>
      <c r="C4">
        <f>COUNTIFS(main!F:F,"failed",main!D:D, "&gt;=5000",main!D:D,"&lt;=9999")</f>
        <v>283</v>
      </c>
      <c r="D4">
        <f>COUNTIFS(main!F:F,"canceled",main!D:D, "&gt;=5000",main!D:D, "&lt;=9999")</f>
        <v>52</v>
      </c>
      <c r="E4">
        <f t="shared" si="0"/>
        <v>716</v>
      </c>
      <c r="F4" s="11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8392</v>
      </c>
      <c r="B5">
        <f>COUNTIFS(main!F:F,"successful",main!D:D,"&gt;=10000",main!D:D,"&lt;=14999" )</f>
        <v>168</v>
      </c>
      <c r="C5">
        <f>COUNTIFS(main!F:F,"failed",main!D:D, "&gt;=10000",main!D:D,"&lt;=14999")</f>
        <v>144</v>
      </c>
      <c r="D5">
        <f>COUNTIFS(main!F:F,"canceled",main!D:D, "&gt;=10000",main!D:D, "&lt;=14999")</f>
        <v>40</v>
      </c>
      <c r="E5">
        <f t="shared" si="0"/>
        <v>352</v>
      </c>
      <c r="F5" s="11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8393</v>
      </c>
      <c r="B6">
        <f>COUNTIFS(main!F:F,"successful",main!D:D,"&gt;=15000",main!D:D,"&lt;=19999" )</f>
        <v>94</v>
      </c>
      <c r="C6">
        <f>COUNTIFS(main!F:F,"failed",main!D:D, "&gt;=15000",main!D:D,"&lt;=19999")</f>
        <v>90</v>
      </c>
      <c r="D6">
        <f>COUNTIFS(main!F:F,"canceled",main!D:D, "&gt;=15000",main!D:D, "&lt;=19999")</f>
        <v>17</v>
      </c>
      <c r="E6">
        <f t="shared" si="0"/>
        <v>201</v>
      </c>
      <c r="F6" s="11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8394</v>
      </c>
      <c r="B7">
        <f>COUNTIFS(main!F:F,"successful",main!D:D,"&gt;=20000",main!D:D,"&lt;=24999" )</f>
        <v>62</v>
      </c>
      <c r="C7">
        <f>COUNTIFS(main!F:F,"failed",main!D:D, "&gt;=20000",main!D:D,"&lt;=24999")</f>
        <v>72</v>
      </c>
      <c r="D7">
        <f>COUNTIFS(main!F:F,"canceled",main!D:D, "&gt;=20000",main!D:D, "&lt;=24999")</f>
        <v>14</v>
      </c>
      <c r="E7">
        <f t="shared" si="0"/>
        <v>148</v>
      </c>
      <c r="F7" s="11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8395</v>
      </c>
      <c r="B8">
        <f>COUNTIFS(main!F:F,"successful",main!D:D,"&gt;=25000",main!D:D,"&lt;=29999" )</f>
        <v>55</v>
      </c>
      <c r="C8">
        <f>COUNTIFS(main!F:F,"failed",main!D:D, "&gt;=25000",main!D:D,"&lt;=29999")</f>
        <v>64</v>
      </c>
      <c r="D8">
        <f>COUNTIFS(main!F:F,"canceled",main!D:D, "&gt;=25000",main!D:D, "&lt;=29999")</f>
        <v>18</v>
      </c>
      <c r="E8">
        <f t="shared" si="0"/>
        <v>137</v>
      </c>
      <c r="F8" s="11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8396</v>
      </c>
      <c r="B9">
        <f>COUNTIFS(main!F:F,"successful",main!D:D,"&gt;=30000",main!D:D,"&lt;=34999" )</f>
        <v>32</v>
      </c>
      <c r="C9">
        <f>COUNTIFS(main!F:F,"failed",main!D:D, "&gt;=30000",main!D:D,"&lt;=34999")</f>
        <v>37</v>
      </c>
      <c r="D9">
        <f>COUNTIFS(main!F:F,"canceled",main!D:D, "&gt;=30000",main!D:D, "&lt;=34999")</f>
        <v>13</v>
      </c>
      <c r="E9">
        <f t="shared" si="0"/>
        <v>82</v>
      </c>
      <c r="F9" s="11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8397</v>
      </c>
      <c r="B10">
        <f>COUNTIFS(main!F:F,"successful",main!D:D,"&gt;=35000",main!D:D,"&lt;=39999" )</f>
        <v>26</v>
      </c>
      <c r="C10">
        <f>COUNTIFS(main!F:F,"failed",main!D:D, "&gt;=35000",main!D:D,"&lt;=39999")</f>
        <v>22</v>
      </c>
      <c r="D10">
        <f>COUNTIFS(main!F:F,"canceled",main!D:D, "&gt;=35000",main!D:D, "&lt;=39999")</f>
        <v>7</v>
      </c>
      <c r="E10">
        <f t="shared" si="0"/>
        <v>55</v>
      </c>
      <c r="F10" s="11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8398</v>
      </c>
      <c r="B11">
        <f>COUNTIFS(main!F:F,"successful",main!D:D,"&gt;=40000",main!D:D,"&lt;=44999" )</f>
        <v>21</v>
      </c>
      <c r="C11">
        <f>COUNTIFS(main!F:F,"failed",main!D:D, "&gt;=40000",main!D:D,"&lt;=44999")</f>
        <v>16</v>
      </c>
      <c r="D11">
        <f>COUNTIFS(main!F:F,"canceled",main!D:D, "&gt;=40000",main!D:D, "&lt;=44999")</f>
        <v>6</v>
      </c>
      <c r="E11">
        <f t="shared" si="0"/>
        <v>43</v>
      </c>
      <c r="F11" s="11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8399</v>
      </c>
      <c r="B12">
        <f>COUNTIFS(main!F:F,"successful",main!D:D,"&gt;=45000",main!D:D,"&lt;=49999" )</f>
        <v>6</v>
      </c>
      <c r="C12">
        <f>COUNTIFS(main!F:F,"failed",main!D:D, "&gt;=45000",main!D:D,"&lt;=49999")</f>
        <v>11</v>
      </c>
      <c r="D12">
        <f>COUNTIFS(main!F:F,"canceled",main!D:D, "&gt;=45000",main!D:D, "&lt;=49999")</f>
        <v>4</v>
      </c>
      <c r="E12">
        <f t="shared" si="0"/>
        <v>21</v>
      </c>
      <c r="F12" s="11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43.2" x14ac:dyDescent="0.3">
      <c r="A13" s="3" t="s">
        <v>8400</v>
      </c>
      <c r="B13">
        <f>COUNTIFS(main!F:F,"successful",main!D:D,"&gt;=50000")</f>
        <v>86</v>
      </c>
      <c r="C13">
        <f>COUNTIFS(main!F:F,"failed",main!D:D, "&gt;=50000")</f>
        <v>258</v>
      </c>
      <c r="D13">
        <f>COUNTIFS(main!F:F,"canceled",main!D:D, "&gt;=50000")</f>
        <v>100</v>
      </c>
      <c r="E13">
        <f t="shared" si="0"/>
        <v>444</v>
      </c>
      <c r="F13" s="11">
        <f t="shared" ref="F13" si="4">B13/E13</f>
        <v>0.19369369369369369</v>
      </c>
      <c r="G13" s="12">
        <f t="shared" ref="G13" si="5">C13/E13</f>
        <v>0.58108108108108103</v>
      </c>
      <c r="H13" s="12">
        <f t="shared" si="3"/>
        <v>0.22522522522522523</v>
      </c>
    </row>
    <row r="14" spans="1:8" x14ac:dyDescent="0.3">
      <c r="G14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pivot1main</vt:lpstr>
      <vt:lpstr>pivot2main</vt:lpstr>
      <vt:lpstr>pivot3main</vt:lpstr>
      <vt:lpstr>pivot4main</vt:lpstr>
      <vt:lpstr>pivot5main</vt:lpstr>
      <vt:lpstr>pivot6main</vt:lpstr>
      <vt:lpstr>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Gunay Quliyeva</cp:lastModifiedBy>
  <dcterms:created xsi:type="dcterms:W3CDTF">2017-04-20T15:17:24Z</dcterms:created>
  <dcterms:modified xsi:type="dcterms:W3CDTF">2019-01-17T04:44:25Z</dcterms:modified>
</cp:coreProperties>
</file>